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tgradNAS\Razmjena-NAS\RAZMJENA\1.EKIPA IZ UREDA\DALIBOR OPAČAK\2. Troškovnici\Koprivnički bregi - pješačka staza III faza\"/>
    </mc:Choice>
  </mc:AlternateContent>
  <xr:revisionPtr revIDLastSave="0" documentId="13_ncr:1_{0DA5ECE9-D454-4B05-A1D0-2E86F8377198}" xr6:coauthVersionLast="47" xr6:coauthVersionMax="47" xr10:uidLastSave="{00000000-0000-0000-0000-000000000000}"/>
  <bookViews>
    <workbookView xWindow="-108" yWindow="-108" windowWidth="30936" windowHeight="16896" activeTab="4" xr2:uid="{00000000-000D-0000-FFFF-FFFF00000000}"/>
  </bookViews>
  <sheets>
    <sheet name="PRVA" sheetId="10" r:id="rId1"/>
    <sheet name="Sadržaj" sheetId="9" r:id="rId2"/>
    <sheet name="opći dio" sheetId="16" r:id="rId3"/>
    <sheet name="opći uvjeti cesta" sheetId="13" r:id="rId4"/>
    <sheet name="troškovnik" sheetId="15" r:id="rId5"/>
  </sheets>
  <externalReferences>
    <externalReference r:id="rId6"/>
  </externalReferences>
  <definedNames>
    <definedName name="ae" localSheetId="2">#REF!</definedName>
    <definedName name="ae">#REF!</definedName>
    <definedName name="Excel_BuiltIn_Print_Area_3_1" localSheetId="2">#REF!</definedName>
    <definedName name="Excel_BuiltIn_Print_Area_3_1">#REF!</definedName>
    <definedName name="POPUST">[1]Sheet3!$B$3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15" l="1"/>
  <c r="F74" i="15" l="1"/>
  <c r="F16" i="15"/>
  <c r="F97" i="15" l="1"/>
  <c r="F96" i="15"/>
  <c r="F104" i="15" l="1"/>
  <c r="F118" i="15" s="1"/>
  <c r="F62" i="15"/>
  <c r="F86" i="15" l="1"/>
  <c r="F34" i="15" l="1"/>
  <c r="F8" i="15" l="1"/>
  <c r="F4" i="15"/>
  <c r="F83" i="15" l="1"/>
  <c r="F70" i="15"/>
  <c r="F76" i="15" s="1"/>
  <c r="F59" i="15"/>
  <c r="F51" i="15"/>
  <c r="F47" i="15"/>
  <c r="F43" i="15"/>
  <c r="F32" i="15"/>
  <c r="F28" i="15"/>
  <c r="F24" i="15"/>
  <c r="F20" i="15"/>
  <c r="F12" i="15"/>
  <c r="F88" i="15" l="1"/>
  <c r="F117" i="15" s="1"/>
  <c r="F36" i="15"/>
  <c r="F114" i="15" s="1"/>
  <c r="F116" i="15"/>
  <c r="F55" i="15"/>
  <c r="F65" i="15" s="1"/>
  <c r="F115" i="15" l="1"/>
  <c r="F119" i="15" l="1"/>
  <c r="F120" i="15" s="1"/>
  <c r="F121" i="15" s="1"/>
</calcChain>
</file>

<file path=xl/sharedStrings.xml><?xml version="1.0" encoding="utf-8"?>
<sst xmlns="http://schemas.openxmlformats.org/spreadsheetml/2006/main" count="181" uniqueCount="164">
  <si>
    <t>građenje, projektiranje i nadzor nad gradnjom</t>
  </si>
  <si>
    <t>Koprivnica, Trg Tomislava dr. Bardeka 4</t>
  </si>
  <si>
    <t xml:space="preserve">                                            tel. 048/492-994</t>
  </si>
  <si>
    <t>SADRŽAJ</t>
  </si>
  <si>
    <t>Opći prilozi troškovniku</t>
  </si>
  <si>
    <t>• Rješenje o upisu u Imenik ovlaštenih inženjera građevinarstva</t>
  </si>
  <si>
    <t>• Posebni tehnički uvjeti</t>
  </si>
  <si>
    <t>TEKSTUALNI DIO</t>
  </si>
  <si>
    <t>• Troškovnik građevinsko-obrtničkih radova</t>
  </si>
  <si>
    <t xml:space="preserve">                                             </t>
  </si>
  <si>
    <t xml:space="preserve">INVESTITOR: </t>
  </si>
  <si>
    <t xml:space="preserve"> </t>
  </si>
  <si>
    <t>GRAĐEVINA:</t>
  </si>
  <si>
    <t xml:space="preserve">LOKACIJA: </t>
  </si>
  <si>
    <t>PROJEKTANTSKI TROŠKOVNIK</t>
  </si>
  <si>
    <t>Izradio:</t>
  </si>
  <si>
    <t>Vedran Petrović, dipl.ing.građ.</t>
  </si>
  <si>
    <t>PETGRAD d.o.o.</t>
  </si>
  <si>
    <t>Direktor: Vedran Petrović, dipl.ing.građ.</t>
  </si>
  <si>
    <t>Uređenje zelenih površina humusiranjem i zasijavanjem trave. Na mjestima potrebno dosipati/skinuti okolni teren te poravnati. Za nasipavanje koristiti materijal iz iskopa. U stavku uključiti nabavu, dovoz i razastiranje humusa u ukupnoj debljini 10-15 cm, uz zagrabljivanje i valjanje nakon sjetve te jednokratno zaljevanje.</t>
  </si>
  <si>
    <t xml:space="preserve">Troškovi ispitivanja materijala, uzimanje uzoraka, laboratorijska obrada sa izdavanjem atesta, te ispitivanja svih ugrađenih slojeva nasipa, nogostupa i kolnih ulaza. Stavka uključuje ispitivanje modula stišljivosti Ms svih slojeva (nasipa i posteljice, tamponskog sloja...), davanje recepture i dokaznog radnog sastava za asfaltne slojeve. U cijenu stavke uključiti kompletan materijal (atesti za sve ugrađene materijale i elemente, izvještaj o tekućim i kontrolnim ispitivanjima) kao dokaz kvalitete izvedenih radova i ugrađenog materijala. </t>
  </si>
  <si>
    <t>H) KONTROLA</t>
  </si>
  <si>
    <t>G)  Za sve radove koji nisu detaljno opisani u troškovniku i/ili u projektnoj dokumentaciji važe opće tehničke upute (OTU) za radove na cestama.</t>
  </si>
  <si>
    <t xml:space="preserve">F) Ako izvođač u fazi izrade ponude primjeti nedostatak i/ili narazumljivu stavku u projektnoj dokumentaciji dužan je o tome obavijestiti investitora i zatražiti pojašnjenje stavke. </t>
  </si>
  <si>
    <t xml:space="preserve">E)   Izvođač je u obvezi snositi trošak odvoza iskopnog materijala u stavkama ovog troškovnika koje predviđaju odvoz, te privremenog i trajnog deponiranja, bez obzira na udaljenost.  Investitor ne osigurava deponiju. Ukrcaj, prijevoz i iskrcaj te trošak deponiranja iskopanog materijala osigurava izvođač.  Iskopani materijal treba prevesti bez obzira na vrstu vozila i kategoriju u sraslom stanju. </t>
  </si>
  <si>
    <t>D) Svi radovi na zaštitama i/ili izmještanjima komunalnih instalacija moraju se izvoditi uz znanje, odobrenje i prisustvo predstavnika komunalnih poduzeća. Projekti za izmještanje komunalnih instalacija, ukoliko komunalna poduzeća traže takve projekte, nisu obuhvaćeni ovim troškovnicima niti jediničnim cijenama. U zoni zahvata radova gdje postoje komunalne instalacije, predstavnici komunalnih poduzeća moraju označiti položaje i dubine postojećih instalacija i to u prisustvu izvođača radova i nadzornog inženjera. Navedeni radovi moraju biti uključeni u jedinične cijene stavaka troškovnika i neće se posebno obračunavati.</t>
  </si>
  <si>
    <t>Predstavnik izvođača i nadzorni inženjer unositi će u građevinsku knjigu količine tih radova sa svim potrebnim skicama i izmjerama, te će ih svojim potpisom jamčiti.</t>
  </si>
  <si>
    <t>C) Obračun količina se vrši prema dimenzijama izvedenih radova. Količine za svaku stavku rada mjere se u neto iznosu. One količine radova, koje nakon dovršenja nije moguće provijeriti neposredno izmjerom treba po dovršenju rada preuzeti nadzorni inženjer ili imenovani predstavnik Investitora i potvrditi količine.</t>
  </si>
  <si>
    <t>Jedinične cijene sadržavaju i sve psihološke ograde oko iskopa, te sav materijal i rad za postavu i demontažu znakova privremene regulacije prometa.</t>
  </si>
  <si>
    <t>B) Jedinične cijene obuhvaćaju sav rad, materijal, režiju gradilišta i sva davanja (takse i pristojbe). Osim toga u cijenu ulaze i svi toškovi svih pripremnih radova u organizaciji gradilišta, sve vrste instalacija, sva potrebna nasipavanja i uređenja radnih ili manevarskih površina, sva sredstva za prijevoz strojeva i alata , svi troškovi koji će se pojaviti primjenom plana izvođenja radova i pozitivne zakonske regulative RH,  te priprema i obrada materijala, svi završni radovi na čišćenju okoliša i uređenju gradilišta. U svim stavkama koje uključuju odvoz viška materijala na odlagalište, jedinične cijene moraju uključivati sve troškove utovara, odvoza i deponiranja. Sve jsdinične cijene moraju sadržavati i sva tekuća kontrolna ispitivanja s izradom atesta za dokaz ugrađenog materijala.</t>
  </si>
  <si>
    <t>A) Nazivi stavaka i sažeti opisi radova pojedinih stavaka usklađeni su sa tehničkim uvjetima za radove na cestama (O.T.U. opći tehnički uvjeti za radove na cestama ), kojima su određeni i način i osiguranja kvalitete i ocijenjivanje kvalitete, te način obračuna izvedenih radova.</t>
  </si>
  <si>
    <t>Broj stavke</t>
  </si>
  <si>
    <t>Opis stavke</t>
  </si>
  <si>
    <t>JM</t>
  </si>
  <si>
    <t>Količina</t>
  </si>
  <si>
    <t>Iznos</t>
  </si>
  <si>
    <t>1.</t>
  </si>
  <si>
    <t>PRIPREMNI RADOVI</t>
  </si>
  <si>
    <t>1.1.</t>
  </si>
  <si>
    <t>LOCIRANJE I OZNAČAVANJE TRASE PODZEMNE INSTALACIJE</t>
  </si>
  <si>
    <t xml:space="preserve">Lociranje i označavanje trasa podzemnih instalacija plina; vode; T-com-a; kanalizacije prema situaciji i podacima vlasnika instalacija. Rad obuhvaća zaštitu komunalnih instalacija i ostalih priključaka, kao što su zračni i podzemni vodovi električne energije, plinovodi, vodovod i drugo koji tijekom izvedbe mogu biti ugroženi. Kao dokaz o izvršenom lociranju podzemnih instalacija dostaviti račun vlasnika instalacija (na uvid).       </t>
  </si>
  <si>
    <t>Obračun radova:</t>
  </si>
  <si>
    <t>Rad se obračunava po kompl. lociranih i  označenih podzemnih instalacija.</t>
  </si>
  <si>
    <t>kompl.</t>
  </si>
  <si>
    <t>1.2.</t>
  </si>
  <si>
    <t>RUČNI ISKOP PROBNIH ŠLICEVA</t>
  </si>
  <si>
    <t>m³</t>
  </si>
  <si>
    <t>1.3.</t>
  </si>
  <si>
    <t>m</t>
  </si>
  <si>
    <t>IZMJEŠTANJE POSTOJEĆIH STUPOVA NADZEMNIH INSTALACIJA</t>
  </si>
  <si>
    <t>Izmještanje postojećih elektroenergetskih i telekomunikacijskih stupova.  Kao dokaz o izvršenom izmicanju instalacija dostaviti račun vlasnika instalacija (na uvid).</t>
  </si>
  <si>
    <t>Rad se obračunava po kom izmaknutih stupova</t>
  </si>
  <si>
    <t>kom</t>
  </si>
  <si>
    <t>1.5.</t>
  </si>
  <si>
    <t>1.6.</t>
  </si>
  <si>
    <t>1.7.</t>
  </si>
  <si>
    <t>1.8.</t>
  </si>
  <si>
    <t>DENIVELACIJA POSTOJEĆIH ŠAHTOVSKIH POKLOPACA, POKLOPACA VENTILA PLINSKE I VODOVODNE INSTALACIJE</t>
  </si>
  <si>
    <t>1.9.</t>
  </si>
  <si>
    <t>PRIVREMENA  REGULACIJA PROMETA</t>
  </si>
  <si>
    <t>Privremena regulacija prometa na mjestima izvođenja radova (polaganja cjevovoda, prekopa i bušenja), prema elaboratu privremene regulacije prometa, te postava upozoravajućih traka na dijelu iskopa odnosno osiguranje otvorenog rova zaštitnom PVC mrežastom ogradom visine 1.2 m, postavljenom na drvene stupiće ,  nabavu i postavu prometne signalizacije, vršenje regulacije prometa koja se vrši za cijelo vrijeme izvođenja radova, te trošak čiščenja blata i pranja mlazom vode okolnih prometnica kojima će se voziti strojevi na odvozu i dovozu materijala za predmetno gradilište.</t>
  </si>
  <si>
    <t>2.</t>
  </si>
  <si>
    <t>ZEMLJANI RADOVI</t>
  </si>
  <si>
    <t>2.1.</t>
  </si>
  <si>
    <t>Rad se mjeri u m³ stvarno iskopanog materijala, mjereno u sraslom stanju.</t>
  </si>
  <si>
    <t>2.2.</t>
  </si>
  <si>
    <t xml:space="preserve">STROJNO SKIDANJE MATERIJALA DUBINE 35 cm </t>
  </si>
  <si>
    <t>Strojno skidanje materijala i iskop zemlje "C" kategorije prema odredbama projekta u trasi izvedbe pješačke staze  i kolnih ulaza srednje dubine iskopa iskopa 35 cm i prosječne širine pješačke staze 2,5 m, a kolnog ulaza 2,0 m.  Iskop se obavlja prema visinskim kotama iz projekta  te propisanim nagibima. Iskopani materijal se odlaže na privremenu deponiju i dio iskopanog materijala će kasnije služiti za nasipavanje okolnog terena. U cijenu stavke uključiti i strojnu izradu posteljice od miješanih materijala, ujednačene nosivosti, s grubim i finim planiranjem, eventualnom sanacijom pojedinih manjih površina slabijeg materijala i zbijanjem do tražene zbijenosti uz potrebno vlaženje ili sušenje. Zbijenost posteljice mora iznositi min 15 Mpa. Materijal za nasipavanje okolnog terena mora odobriti nadzorni inženjer upisom u građevinski dnevnik.</t>
  </si>
  <si>
    <t>pješačka staza</t>
  </si>
  <si>
    <t>2.3.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</si>
  <si>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</si>
  <si>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t>2.4.</t>
  </si>
  <si>
    <t>2.5.</t>
  </si>
  <si>
    <t>UTOVAR I ODVOZ NEUPORABIVOG I SUVIŠNOG MATERIJALA</t>
  </si>
  <si>
    <t xml:space="preserve">Odvoz preostalog materijala od iskopa na deponiju po izboru investitora na daljinu do 5 km, uključivo utovar, istovar, razastiranje i povrat praznog vozila. </t>
  </si>
  <si>
    <t>Rad se obračunava po m³ odvezenog materijala u sraslom stanju.</t>
  </si>
  <si>
    <t>PROFILIRANJE CESTOVNOG JARKA</t>
  </si>
  <si>
    <t xml:space="preserve">Profiliranje i uređenje oborinskog cestovnog jaraka profilnom korpom. Odvodni jarak je trapeznog oblika s nagibom pokosa 1:1 i ravnim dnom širine 30 cm. Prosječna širina jarka je  1,0 m,  a dubina 0,5 m . U cijenu stavke uključiti utovar, odvoz i razastiranje materijala na  deponiji po izboru investitora udaljene do 5km. </t>
  </si>
  <si>
    <t>Rad se obračunava po m´ uređenog jarka.</t>
  </si>
  <si>
    <r>
      <t>m</t>
    </r>
    <r>
      <rPr>
        <vertAlign val="superscript"/>
        <sz val="11"/>
        <rFont val="Calibri"/>
        <family val="2"/>
        <charset val="238"/>
        <scheme val="minor"/>
      </rPr>
      <t>´</t>
    </r>
  </si>
  <si>
    <t>3.</t>
  </si>
  <si>
    <t>MONTAŽNI RADOVI</t>
  </si>
  <si>
    <t>3.1.</t>
  </si>
  <si>
    <t>POSTAVA PARKOVNIH BETONSKIH RUBNJAKA</t>
  </si>
  <si>
    <t>Nabava, doprema i ugradnja betonskih rubnjaka dim 8x20x100 prema normi HRN EN 1340:2004  na prethodno izvedenu podlogu od betona. C12/15. Postavljene rubnjake je potrebno fugirati. U cijenu stavke uključiti sav rad i materijal za potpuno dovršenje stavke.</t>
  </si>
  <si>
    <t>Obračun po m' postavljenih parkovnih rubnjaka</t>
  </si>
  <si>
    <t>3.2.</t>
  </si>
  <si>
    <t>4.</t>
  </si>
  <si>
    <t>4.1.</t>
  </si>
  <si>
    <t>ASFALTERSKI RADOVI</t>
  </si>
  <si>
    <t>Rad se obračunava u  m² izrađenog asfaltnog sloja BNHS 16 debljnine 6 cm.</t>
  </si>
  <si>
    <t xml:space="preserve">REKAPITULACIJA RADOVA </t>
  </si>
  <si>
    <t>1. PRIPREMNI RADOVI</t>
  </si>
  <si>
    <t>2. ZEMLJANI RADOVI</t>
  </si>
  <si>
    <t>3. MONTAŽNI RADOVI</t>
  </si>
  <si>
    <t>UKUPNA VRIJEDNOST RADOVA</t>
  </si>
  <si>
    <t>PDV 25 %</t>
  </si>
  <si>
    <t xml:space="preserve">SVEUKUPNO </t>
  </si>
  <si>
    <t>Izradio :</t>
  </si>
  <si>
    <t>OPĆI UVJETI</t>
  </si>
  <si>
    <t xml:space="preserve">Nabava, doprema i ugradnja  tucanika granulacije 0-64 mm kao nosivog sloja pješačke staze u sloju debljine 30 cm i kolnih ulaza debljine 40 cm. Šljunak nanositi u slojevima i dobro uvaljati da se dobije nosivost min. 80 MPa, a gornja površina mora biti ravna (planiranje na točnost ± 1 cm), u projektiranom padu i kompaktna. Stupanj zbijenosti mora iznositi min. 90% standardnog Proctora. Zatrpavanje se vrši uz nabijanje lakim mehaničkim nabijačem u slojevima. </t>
  </si>
  <si>
    <t>GEODETSKI RADOVI</t>
  </si>
  <si>
    <t>Provedba mjera zaštite na radu, te osiguranje gradilišta prije početka i u tijeku izvođenja radova, obavlja se postavom prometnih znakova, rampi i svjetlosnih signala noću. Radove izvoditi u svemu prema stavkama 0-24. i 0-35.2.14 O.T.U. za radove na cestama, knjiga I.  Obračun po komadu prema paušalnoj procijeni.</t>
  </si>
  <si>
    <t>IZRADA GEODETSKOG SNIMKA IZVEDENOG STANJA</t>
  </si>
  <si>
    <t xml:space="preserve"> Stavka obuhvaća iskolčenje trase , održavanje točaka operativnog poligona i repera te sva geodetska mjerenja kojima se podaci iz projekta prenose na teren i obrnuto, osiguranje osi iskolčene trase, profiliranje, obnavljanje i održavanje iskolčenih oznaka na terenu u cijelom razdoblju od početka radova do predaje svih radova investitoru. Geodetski radovi obuhvaćaju i obnovu stalnih geodetskih točaka u području zahvata uključujući i sve potrebne radove za provedbu obnove sukladno zakonskoj regulativi. Obračun je po m1 trase i priključaka u skladu s projektom. Izvedba, kontrola kakvoće i obračun prema OTU 1-02.</t>
  </si>
  <si>
    <t>PROVEDBA MJERA ZAŠTITE NA RADU</t>
  </si>
  <si>
    <t>Ručni iskop (bez upotrebe krampa) i zatrpavanje probnih poprečnih presjeka (probni šlic) radi točnog utvrđivanja položaja i dubine ostalih podzemnih instalacija. Širina probnog šlica je 0,50 m proječna dubina 1,2 m, a duljina 4,0 m. Probne šliceve iskopati na svakih cca 50 m, u dijelovima trase za koje se zna da postoje podzemne instatlacije. Konačan broj i položaj šliceva utvrdit će nadzorni inženjer nakon detekcije postojećih instalacija.</t>
  </si>
  <si>
    <t>Obračun po komadu  iskopa šlica.</t>
  </si>
  <si>
    <t>Premazivanje spojeva odrezanih rubova  asfalta premazom za hladne spojeve, radi bolje veze između starog i novog asfalta. Radove izvoditi u svemu prema stavkama 6-01 OUT-a za radove na cestama, knjiga III. Rad se mjeri u dužnim metrima očišćene i premazane površine.</t>
  </si>
  <si>
    <t>m1</t>
  </si>
  <si>
    <t>Izgradnja staze sa projektantskim cijenama</t>
  </si>
  <si>
    <t>BITUMENIZIRANI NOSIVO HABAJUĆI SLOJ  NOGOSTUPA I KOLNIH ULAZA</t>
  </si>
  <si>
    <t>Dobava i izvedba bitumeniziranog nosivog habajućeg asfaltnog sloja BNHS 16 (AC 16 surf B) debljine d=6 cm. Sloj se nanose na prethodno pripremljenu šljunčanu podlogu d=35 cm zbijenu do zbijenosti od 80 MN/m2. U cijenu uključiti nabavu, dopremu i ugradnju BNHS-a.</t>
  </si>
  <si>
    <t xml:space="preserve">Nabava, doprema i ugradnja prirodnog šljunka ili tucanika granulacije 0-64 mm kao nosivog sloja pješačke staze i kolnih ulaza u sloju debljine 35 cm  . Šljunak nanositi u slojevima i dobro uvaljati da se dobije nosivost 80 MPa, a gornja površina mora biti ravna (planiranje na točnost ± 1 cm), u projektiranom padu i kompaktna. </t>
  </si>
  <si>
    <t>Planiranje i sabijanje posteljice nakon iskopa na površinama iskopa. Zbijenost posteljice treba biti 40 MPa.</t>
  </si>
  <si>
    <t>2.12.</t>
  </si>
  <si>
    <t>Rad se obračunava po kom deniveliranog poklopca 600/600 mm</t>
  </si>
  <si>
    <t>Denivelacija postojećih šahtovskih poklopaca, i pokrovnih kapa i teleskopskih ventila vodovoda i plinovoda na novu visinu sa svim potrebnim radnjama. Demontaža, te ponovna montaža  kao i sav rad i materijal potreban za potpuno dovršenje stavke. Kao dokaz o izvršenim radovima dostaviti račun vlasnika instalacija (na uvid).</t>
  </si>
  <si>
    <t xml:space="preserve">IZRADA POSTELJICE PJEŠAČKE STAZE </t>
  </si>
  <si>
    <t xml:space="preserve">IZRADA TAMPONSKOG SLOJA  </t>
  </si>
  <si>
    <t>ČIŠČENJE POSTOJEĆIH ZACJEVLJENJA I PROPUSTA</t>
  </si>
  <si>
    <t>Čišćenje kolnih ulaza (zacjevljenje) prosječne dužine do 5 m nanosa: obuhvaća čišćenje propusta od nanosa, prikupljanje uklonjenog materijala te utovar i odvoz uklonjenog materijala na prosječnu udaljenost 5 km. Obračun po komadu propusta.</t>
  </si>
  <si>
    <t>4.2.</t>
  </si>
  <si>
    <t>VERTIKALNA  SIGNALIZACIJA</t>
  </si>
  <si>
    <t>Stavkama troškovnika je obuhvaćena nabava, dobava i postavljanje prometnih znakova,  a u skladu s Pravilnikom o prometnim znakovima, opremi i signalizaciji na cestama (NN 33/05, 64/05, 155/05, 14/11, 92/19). U stavku ulazi:
-  znak određene veličine,  izrađen od retroreflektirajućih folija stabilnih na UV zračenja aplicirano na AL-podlogu debljine 2 mm, pojačanog okvira s vodoravnim ojačanjima (2 kom).
-  pocinčani stup-nosač određene veličine.
-  iskop za temelj nosača dubine 0.8 m s dobavom i ugradnjom betona (min. 0.2 m3) .</t>
  </si>
  <si>
    <t>Svi ostali radovi potrebni za kompletno postavljanje prometnog znaka. Postavljaju se van slobodnog profila na uočljivom mjestu tako da ne ometaju kretanje vozila i pješaka u naselju na visini od 2,20 m, 0,30 m od ruba kolnika do ruba prometnog znaka.</t>
  </si>
  <si>
    <t xml:space="preserve"> U svemu prema projektu  i stavkama 09.01. OTU-a knjiga VI.  Obračun se vrši po komadu postavljenog znaka sa stup-nosačem.</t>
  </si>
  <si>
    <t>prometni znak B41</t>
  </si>
  <si>
    <t>4. ASFALTERSKI RADOVI</t>
  </si>
  <si>
    <t>PJEŠAČKA STAZA U ULICI BRAĆE RADIĆ U NASELJU KOPRIVNIČKI BREGI</t>
  </si>
  <si>
    <t>28554944176</t>
  </si>
  <si>
    <t xml:space="preserve">OPĆINA KOPRIVNIČKI BREGI, KRALJA TOMISLAVA 8, </t>
  </si>
  <si>
    <t>Rješenje o upisu u Imenik ovlaštnih inženjera građevinarstva</t>
  </si>
  <si>
    <t>Jed.cijena (€)</t>
  </si>
  <si>
    <t>ZAŠTITA TRASE PODZEMNE INSTALACIJE</t>
  </si>
  <si>
    <t>Zaštita, premještanje i prespajanja pojedinih instalacija uz obuhvat svih potrebnih radova, uključivo i privremeno funkcioniranje komunalnih instalacija za vrijeme izvođenja radova.
Potreba dužina izmještanja/zaštite pojedine instalacije zbog preklapanja trasa ili premalog razmaka utvrdit će se nakon probnog iskopa, odnosno nakon definiranja položaja postojeće instalacije. Instalacije se izmještaju po odobrenju nadzornog inženjera i po uvjetima vlasnika instalacija. Stavkom je obuhvaćeno uklanjanje postojećih instalacija te ugradnja na novu trasu i lokaciju sa svim potrebnim radovima iskopa, demontaže, vađenja instalacija, iskolčenja i ugradnje. Točan broj i duljina utvrđuje se prema stvarno izvršenim radovima zaštite ili premještanja postojećih instalacija ovjerenim od strane nadzornog inženjera, predstavnika investitora i nadležnog distributera.  Kao dokaz o izvršenom izmicanju/zaštiti instalacija dostaviti račun vlasnika instalacija (na uvid).</t>
  </si>
  <si>
    <t>Rad se obračunava po m' izmještene ili zaštičene podzemne instalacije.</t>
  </si>
  <si>
    <t>m'</t>
  </si>
  <si>
    <t>1.4.</t>
  </si>
  <si>
    <t>prometni znak C17</t>
  </si>
  <si>
    <t xml:space="preserve">POSTAVA KANALICA </t>
  </si>
  <si>
    <t>KOPRIVNICA, srpanj 2023</t>
  </si>
  <si>
    <t xml:space="preserve">PREMAZIVANJE SPOJEVA </t>
  </si>
  <si>
    <t>Obračun po m2 uvaljane posteljice pješačke staze</t>
  </si>
  <si>
    <t>Rad se obračunava po m³ izvedenog nosivog sloja pješačke staze</t>
  </si>
  <si>
    <t>Obračun po m1 postavljene kanalice.</t>
  </si>
  <si>
    <t>5. ZAVRŠNI RADOVI</t>
  </si>
  <si>
    <t>5.</t>
  </si>
  <si>
    <t>ZAVRŠNI RADOVI</t>
  </si>
  <si>
    <t>5.1.</t>
  </si>
  <si>
    <t>5.2.</t>
  </si>
  <si>
    <t>kompl</t>
  </si>
  <si>
    <t>ČIŠĆENJE I SANIRANJE GRADILIŠTA</t>
  </si>
  <si>
    <t>Čišćenje gradilišta tijekom izvođenja radova te završno čišćenje po završetku radova.</t>
  </si>
  <si>
    <t>Stavka se obračunava po kompletno očišćenom i saniranom gradilištu.</t>
  </si>
  <si>
    <t>Ukupno  4. - ASFALTERSKI RADOVI  (€)</t>
  </si>
  <si>
    <t>Ukupno  3. - MONTAŽNI RADOVI  (€)</t>
  </si>
  <si>
    <t>Ukupno  2 - ZEMLJANI RADOVI  (€)</t>
  </si>
  <si>
    <t>Ukupno  1 -   PRIPREMNI RADOVI  (€)</t>
  </si>
  <si>
    <t>5. ZAVRŠNI RADOVI UKUPNO (€) :</t>
  </si>
  <si>
    <t>Izrada geodetskog snimka izvedenog stanja sa dostavom kompletne dokumentacije s digitalnim podacima te provedba u katastar. Obračun po dužnom metru snimljene i u katastru provedene situacije izvedenog stanja.</t>
  </si>
  <si>
    <t xml:space="preserve">Nabava i postava betonskih kanalica dimenzije 42x48x50cm na mjestima gdje pješačka staza dolazi do kolizije s postojećim cestovnim jarkom. Stavka uključuje: iskop kanala, nabavu i postavu kanalice, planiranje terena i uređenje cestovnog jarka. </t>
  </si>
  <si>
    <t xml:space="preserve"> Vedran Petrović, dipl.ing.građ.</t>
  </si>
  <si>
    <t>k.č.br.2182, 2129, 2251 k.o. Koprivnički bregi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</si>
</sst>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kn&quot;_-;\-* #,##0.00\ &quot;kn&quot;_-;_-* &quot;-&quot;??\ &quot;kn&quot;_-;_-@_-"/>
    <numFmt numFmtId="164" formatCode="#,##0.00\ &quot;kn&quot;"/>
    <numFmt numFmtId="165" formatCode="#,##0.00&quot; kn&quot;"/>
    <numFmt numFmtId="166" formatCode="mmm/dd"/>
    <numFmt numFmtId="167" formatCode="#,##0.0"/>
    <numFmt numFmtId="168" formatCode="#,##0.00;[Red]#,##0.00"/>
    <numFmt numFmtId="169" formatCode="#,##0.00_-"/>
    <numFmt numFmtId="170" formatCode="_-* #,##0.00\ [$€-1]_-;\-* #,##0.00\ [$€-1]_-;_-* &quot;-&quot;??\ [$€-1]_-;_-@_-"/>
    <numFmt numFmtId="171" formatCode="#,##0.00\ [$€-1]"/>
    <numFmt numFmtId="172" formatCode="#,##0.00\ [$€-1];\-#,##0.00\ [$€-1]"/>
  </numFmts>
  <fonts count="27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Tahoma"/>
      <family val="2"/>
      <charset val="238"/>
    </font>
    <font>
      <sz val="11"/>
      <color indexed="62"/>
      <name val="Calibri"/>
      <family val="2"/>
      <charset val="238"/>
      <scheme val="minor"/>
    </font>
    <font>
      <sz val="11"/>
      <color indexed="10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name val="HRHelvetica"/>
      <charset val="238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indexed="13"/>
        <bgColor indexed="3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">
    <xf numFmtId="0" fontId="0" fillId="0" borderId="0"/>
    <xf numFmtId="44" fontId="11" fillId="0" borderId="0" applyFont="0" applyFill="0" applyBorder="0" applyAlignment="0" applyProtection="0"/>
    <xf numFmtId="0" fontId="11" fillId="3" borderId="2" applyNumberFormat="0" applyFont="0" applyAlignment="0" applyProtection="0"/>
    <xf numFmtId="0" fontId="13" fillId="0" borderId="0"/>
    <xf numFmtId="49" fontId="14" fillId="4" borderId="3" applyAlignmen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1" fillId="0" borderId="0"/>
    <xf numFmtId="0" fontId="23" fillId="0" borderId="0" applyBorder="0" applyProtection="0"/>
  </cellStyleXfs>
  <cellXfs count="1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49" fontId="5" fillId="3" borderId="0" xfId="2" applyNumberFormat="1" applyFont="1" applyBorder="1" applyAlignment="1">
      <alignment horizontal="justify" vertical="center" wrapText="1"/>
    </xf>
    <xf numFmtId="49" fontId="5" fillId="3" borderId="0" xfId="2" applyNumberFormat="1" applyFont="1" applyBorder="1" applyAlignment="1">
      <alignment horizontal="justify" vertical="top" wrapText="1"/>
    </xf>
    <xf numFmtId="49" fontId="5" fillId="0" borderId="0" xfId="4" applyFont="1" applyFill="1" applyBorder="1" applyAlignment="1">
      <alignment horizontal="center"/>
    </xf>
    <xf numFmtId="49" fontId="5" fillId="0" borderId="0" xfId="4" applyFont="1" applyFill="1" applyBorder="1" applyAlignment="1">
      <alignment horizontal="left" vertical="top"/>
    </xf>
    <xf numFmtId="0" fontId="10" fillId="0" borderId="0" xfId="0" applyFont="1" applyAlignment="1">
      <alignment horizontal="center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vertical="top"/>
    </xf>
    <xf numFmtId="2" fontId="0" fillId="0" borderId="0" xfId="0" applyNumberFormat="1"/>
    <xf numFmtId="49" fontId="5" fillId="3" borderId="0" xfId="2" applyNumberFormat="1" applyFont="1" applyBorder="1" applyAlignment="1">
      <alignment horizontal="left" vertical="top"/>
    </xf>
    <xf numFmtId="0" fontId="8" fillId="0" borderId="0" xfId="0" applyFont="1"/>
    <xf numFmtId="44" fontId="5" fillId="0" borderId="0" xfId="1" applyFont="1" applyFill="1" applyBorder="1" applyAlignment="1">
      <alignment horizontal="center"/>
    </xf>
    <xf numFmtId="44" fontId="9" fillId="0" borderId="0" xfId="1" applyFont="1" applyBorder="1" applyAlignment="1">
      <alignment horizontal="center"/>
    </xf>
    <xf numFmtId="170" fontId="9" fillId="0" borderId="0" xfId="1" applyNumberFormat="1" applyFont="1" applyBorder="1" applyAlignment="1">
      <alignment horizontal="center"/>
    </xf>
    <xf numFmtId="49" fontId="5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4" fontId="9" fillId="0" borderId="0" xfId="1" applyFont="1" applyBorder="1" applyAlignment="1">
      <alignment horizontal="right" vertical="center"/>
    </xf>
    <xf numFmtId="0" fontId="9" fillId="0" borderId="0" xfId="0" applyFont="1"/>
    <xf numFmtId="4" fontId="5" fillId="0" borderId="0" xfId="4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5" fillId="0" borderId="0" xfId="5" applyFont="1" applyAlignment="1">
      <alignment vertical="top"/>
    </xf>
    <xf numFmtId="0" fontId="9" fillId="0" borderId="0" xfId="5" applyFont="1" applyAlignment="1">
      <alignment horizontal="left" vertical="top" wrapText="1"/>
    </xf>
    <xf numFmtId="0" fontId="9" fillId="0" borderId="0" xfId="5" applyFont="1" applyAlignment="1">
      <alignment horizontal="center"/>
    </xf>
    <xf numFmtId="4" fontId="9" fillId="0" borderId="0" xfId="5" applyNumberFormat="1" applyFont="1" applyAlignment="1">
      <alignment horizontal="center"/>
    </xf>
    <xf numFmtId="4" fontId="9" fillId="0" borderId="0" xfId="5" applyNumberFormat="1" applyFont="1" applyAlignment="1">
      <alignment horizontal="center" vertical="top"/>
    </xf>
    <xf numFmtId="0" fontId="9" fillId="0" borderId="0" xfId="5" applyFont="1" applyAlignment="1">
      <alignment horizontal="left" vertical="top"/>
    </xf>
    <xf numFmtId="0" fontId="9" fillId="0" borderId="0" xfId="5" applyFont="1" applyAlignment="1">
      <alignment horizontal="left" wrapText="1"/>
    </xf>
    <xf numFmtId="0" fontId="5" fillId="0" borderId="0" xfId="5" applyFont="1" applyAlignment="1">
      <alignment horizontal="left" vertical="top" wrapText="1"/>
    </xf>
    <xf numFmtId="49" fontId="9" fillId="0" borderId="0" xfId="5" applyNumberFormat="1" applyFont="1" applyAlignment="1">
      <alignment horizontal="center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justify" vertical="top" wrapText="1"/>
    </xf>
    <xf numFmtId="0" fontId="9" fillId="0" borderId="0" xfId="0" applyFont="1" applyAlignment="1">
      <alignment horizontal="right"/>
    </xf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4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center"/>
    </xf>
    <xf numFmtId="1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2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wrapText="1"/>
    </xf>
    <xf numFmtId="4" fontId="9" fillId="0" borderId="0" xfId="0" applyNumberFormat="1" applyFont="1" applyAlignment="1">
      <alignment horizontal="center" vertical="top"/>
    </xf>
    <xf numFmtId="170" fontId="9" fillId="0" borderId="0" xfId="1" applyNumberFormat="1" applyFont="1" applyBorder="1" applyAlignment="1">
      <alignment horizontal="center" vertical="top"/>
    </xf>
    <xf numFmtId="4" fontId="16" fillId="0" borderId="0" xfId="0" applyNumberFormat="1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center"/>
    </xf>
    <xf numFmtId="44" fontId="0" fillId="0" borderId="0" xfId="1" applyFont="1" applyBorder="1" applyAlignment="1">
      <alignment horizontal="center"/>
    </xf>
    <xf numFmtId="166" fontId="5" fillId="0" borderId="0" xfId="0" applyNumberFormat="1" applyFont="1" applyAlignment="1">
      <alignment horizontal="left" vertical="top" wrapText="1"/>
    </xf>
    <xf numFmtId="167" fontId="9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top" wrapText="1"/>
    </xf>
    <xf numFmtId="167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44" fontId="5" fillId="0" borderId="0" xfId="1" applyFont="1" applyBorder="1" applyAlignment="1">
      <alignment horizontal="center"/>
    </xf>
    <xf numFmtId="0" fontId="5" fillId="0" borderId="0" xfId="8" applyFont="1" applyAlignment="1">
      <alignment vertical="top"/>
    </xf>
    <xf numFmtId="0" fontId="9" fillId="0" borderId="0" xfId="8" applyFont="1" applyAlignment="1">
      <alignment horizontal="left" vertical="top" wrapText="1"/>
    </xf>
    <xf numFmtId="0" fontId="9" fillId="3" borderId="0" xfId="2" applyFont="1" applyBorder="1"/>
    <xf numFmtId="167" fontId="9" fillId="3" borderId="0" xfId="2" applyNumberFormat="1" applyFont="1" applyBorder="1" applyAlignment="1">
      <alignment horizontal="center"/>
    </xf>
    <xf numFmtId="4" fontId="9" fillId="3" borderId="0" xfId="2" applyNumberFormat="1" applyFont="1" applyBorder="1" applyAlignment="1">
      <alignment horizontal="center"/>
    </xf>
    <xf numFmtId="170" fontId="22" fillId="3" borderId="0" xfId="1" applyNumberFormat="1" applyFont="1" applyFill="1" applyBorder="1" applyAlignment="1">
      <alignment horizontal="center"/>
    </xf>
    <xf numFmtId="49" fontId="5" fillId="0" borderId="0" xfId="4" applyFont="1" applyFill="1" applyBorder="1" applyAlignment="1">
      <alignment horizontal="right"/>
    </xf>
    <xf numFmtId="49" fontId="17" fillId="0" borderId="0" xfId="4" applyFont="1" applyFill="1" applyBorder="1" applyAlignment="1">
      <alignment horizontal="center"/>
    </xf>
    <xf numFmtId="49" fontId="20" fillId="0" borderId="0" xfId="0" applyNumberFormat="1" applyFont="1" applyAlignment="1">
      <alignment horizontal="left" vertical="top"/>
    </xf>
    <xf numFmtId="0" fontId="12" fillId="0" borderId="0" xfId="0" applyFont="1"/>
    <xf numFmtId="4" fontId="9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/>
    </xf>
    <xf numFmtId="168" fontId="9" fillId="0" borderId="0" xfId="0" applyNumberFormat="1" applyFont="1" applyAlignment="1">
      <alignment horizontal="center" vertical="top"/>
    </xf>
    <xf numFmtId="44" fontId="9" fillId="0" borderId="0" xfId="1" applyFont="1" applyBorder="1" applyAlignment="1">
      <alignment horizontal="center" vertical="top"/>
    </xf>
    <xf numFmtId="49" fontId="9" fillId="0" borderId="0" xfId="0" applyNumberFormat="1" applyFont="1" applyAlignment="1" applyProtection="1">
      <alignment vertical="top" wrapText="1"/>
      <protection hidden="1"/>
    </xf>
    <xf numFmtId="0" fontId="9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justify" vertical="top" wrapText="1"/>
    </xf>
    <xf numFmtId="0" fontId="9" fillId="0" borderId="0" xfId="0" applyFont="1" applyAlignment="1">
      <alignment horizontal="right" wrapText="1"/>
    </xf>
    <xf numFmtId="4" fontId="16" fillId="0" borderId="0" xfId="0" applyNumberFormat="1" applyFont="1" applyAlignment="1">
      <alignment horizontal="center" wrapText="1"/>
    </xf>
    <xf numFmtId="4" fontId="15" fillId="0" borderId="0" xfId="0" applyNumberFormat="1" applyFont="1" applyAlignment="1">
      <alignment horizontal="center" wrapText="1"/>
    </xf>
    <xf numFmtId="0" fontId="16" fillId="0" borderId="0" xfId="0" applyFont="1"/>
    <xf numFmtId="4" fontId="19" fillId="0" borderId="0" xfId="0" applyNumberFormat="1" applyFont="1" applyAlignment="1">
      <alignment horizontal="right" indent="1"/>
    </xf>
    <xf numFmtId="49" fontId="5" fillId="3" borderId="0" xfId="2" applyNumberFormat="1" applyFont="1" applyBorder="1" applyAlignment="1">
      <alignment horizontal="right"/>
    </xf>
    <xf numFmtId="49" fontId="17" fillId="3" borderId="0" xfId="2" applyNumberFormat="1" applyFont="1" applyBorder="1" applyAlignment="1">
      <alignment horizontal="center"/>
    </xf>
    <xf numFmtId="4" fontId="5" fillId="3" borderId="0" xfId="2" applyNumberFormat="1" applyFont="1" applyBorder="1" applyAlignment="1">
      <alignment horizontal="center"/>
    </xf>
    <xf numFmtId="170" fontId="5" fillId="3" borderId="0" xfId="1" applyNumberFormat="1" applyFont="1" applyFill="1" applyBorder="1" applyAlignment="1">
      <alignment horizontal="center"/>
    </xf>
    <xf numFmtId="0" fontId="5" fillId="0" borderId="0" xfId="3" applyFont="1" applyAlignment="1">
      <alignment horizontal="left" vertical="top"/>
    </xf>
    <xf numFmtId="0" fontId="9" fillId="0" borderId="0" xfId="3" applyFont="1" applyAlignment="1">
      <alignment horizontal="justify"/>
    </xf>
    <xf numFmtId="0" fontId="9" fillId="0" borderId="0" xfId="3" applyFont="1" applyAlignment="1">
      <alignment horizontal="right"/>
    </xf>
    <xf numFmtId="0" fontId="16" fillId="0" borderId="0" xfId="3" applyFont="1" applyAlignment="1">
      <alignment horizontal="center"/>
    </xf>
    <xf numFmtId="4" fontId="9" fillId="0" borderId="0" xfId="3" applyNumberFormat="1" applyFont="1" applyAlignment="1">
      <alignment horizontal="center"/>
    </xf>
    <xf numFmtId="0" fontId="9" fillId="0" borderId="0" xfId="0" applyFont="1" applyAlignment="1" applyProtection="1">
      <alignment horizontal="justify" vertical="top" wrapText="1"/>
      <protection hidden="1"/>
    </xf>
    <xf numFmtId="49" fontId="5" fillId="0" borderId="0" xfId="10" applyNumberFormat="1" applyFont="1" applyAlignment="1">
      <alignment horizontal="center" vertical="top"/>
    </xf>
    <xf numFmtId="0" fontId="5" fillId="0" borderId="0" xfId="10" applyFont="1" applyAlignment="1">
      <alignment horizontal="justify" vertical="top" wrapText="1"/>
    </xf>
    <xf numFmtId="0" fontId="9" fillId="0" borderId="0" xfId="10" applyFont="1" applyAlignment="1">
      <alignment horizontal="center"/>
    </xf>
    <xf numFmtId="4" fontId="9" fillId="0" borderId="0" xfId="10" applyNumberFormat="1" applyFont="1" applyAlignment="1">
      <alignment horizontal="center"/>
    </xf>
    <xf numFmtId="0" fontId="9" fillId="0" borderId="0" xfId="10" applyFont="1"/>
    <xf numFmtId="0" fontId="9" fillId="0" borderId="0" xfId="10" applyFont="1" applyAlignment="1">
      <alignment horizontal="justify" vertical="top" wrapText="1"/>
    </xf>
    <xf numFmtId="49" fontId="17" fillId="0" borderId="0" xfId="0" applyNumberFormat="1" applyFont="1" applyAlignment="1">
      <alignment horizontal="left" vertical="top"/>
    </xf>
    <xf numFmtId="49" fontId="5" fillId="3" borderId="0" xfId="2" applyNumberFormat="1" applyFont="1" applyBorder="1" applyAlignment="1">
      <alignment horizontal="right" vertical="center"/>
    </xf>
    <xf numFmtId="49" fontId="5" fillId="3" borderId="0" xfId="2" applyNumberFormat="1" applyFont="1" applyBorder="1" applyAlignment="1">
      <alignment horizontal="center" vertical="center"/>
    </xf>
    <xf numFmtId="4" fontId="5" fillId="3" borderId="0" xfId="2" applyNumberFormat="1" applyFont="1" applyBorder="1" applyAlignment="1">
      <alignment horizontal="center" vertical="center"/>
    </xf>
    <xf numFmtId="170" fontId="5" fillId="3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justify" vertical="top"/>
    </xf>
    <xf numFmtId="0" fontId="5" fillId="0" borderId="0" xfId="0" applyFont="1" applyAlignment="1">
      <alignment horizontal="justify"/>
    </xf>
    <xf numFmtId="168" fontId="9" fillId="0" borderId="0" xfId="0" applyNumberFormat="1" applyFont="1" applyAlignment="1">
      <alignment horizontal="center"/>
    </xf>
    <xf numFmtId="0" fontId="9" fillId="0" borderId="0" xfId="5" applyFont="1" applyAlignment="1">
      <alignment vertical="top"/>
    </xf>
    <xf numFmtId="169" fontId="9" fillId="0" borderId="0" xfId="5" applyNumberFormat="1" applyFont="1" applyAlignment="1">
      <alignment horizontal="center"/>
    </xf>
    <xf numFmtId="0" fontId="5" fillId="3" borderId="0" xfId="2" applyFont="1" applyBorder="1" applyAlignment="1">
      <alignment horizontal="justify" vertical="top" wrapText="1"/>
    </xf>
    <xf numFmtId="0" fontId="9" fillId="3" borderId="0" xfId="2" applyFont="1" applyBorder="1" applyAlignment="1">
      <alignment horizontal="right"/>
    </xf>
    <xf numFmtId="4" fontId="16" fillId="3" borderId="0" xfId="2" applyNumberFormat="1" applyFont="1" applyBorder="1" applyAlignment="1">
      <alignment horizontal="center"/>
    </xf>
    <xf numFmtId="49" fontId="5" fillId="0" borderId="0" xfId="4" applyFont="1" applyFill="1" applyBorder="1" applyAlignment="1"/>
    <xf numFmtId="170" fontId="9" fillId="0" borderId="0" xfId="1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2" fontId="25" fillId="0" borderId="0" xfId="0" applyNumberFormat="1" applyFont="1" applyAlignment="1">
      <alignment horizontal="center"/>
    </xf>
    <xf numFmtId="171" fontId="25" fillId="0" borderId="0" xfId="0" applyNumberFormat="1" applyFont="1" applyAlignment="1">
      <alignment horizontal="right"/>
    </xf>
    <xf numFmtId="172" fontId="25" fillId="0" borderId="0" xfId="0" applyNumberFormat="1" applyFont="1"/>
    <xf numFmtId="0" fontId="25" fillId="0" borderId="0" xfId="0" applyFont="1" applyAlignment="1">
      <alignment horizontal="left" wrapText="1"/>
    </xf>
    <xf numFmtId="0" fontId="26" fillId="0" borderId="0" xfId="12" applyFont="1" applyBorder="1" applyAlignment="1" applyProtection="1">
      <alignment horizontal="center"/>
    </xf>
    <xf numFmtId="4" fontId="26" fillId="0" borderId="0" xfId="12" applyNumberFormat="1" applyFont="1" applyBorder="1" applyAlignment="1" applyProtection="1">
      <alignment horizontal="center" wrapText="1"/>
    </xf>
    <xf numFmtId="171" fontId="26" fillId="0" borderId="0" xfId="12" applyNumberFormat="1" applyFont="1" applyBorder="1" applyAlignment="1" applyProtection="1">
      <alignment horizontal="center"/>
    </xf>
    <xf numFmtId="171" fontId="26" fillId="0" borderId="0" xfId="12" applyNumberFormat="1" applyFont="1" applyBorder="1" applyProtection="1"/>
    <xf numFmtId="170" fontId="22" fillId="3" borderId="0" xfId="2" applyNumberFormat="1" applyFont="1" applyBorder="1" applyAlignment="1">
      <alignment horizontal="center"/>
    </xf>
    <xf numFmtId="49" fontId="22" fillId="3" borderId="0" xfId="2" applyNumberFormat="1" applyFont="1" applyBorder="1" applyAlignment="1">
      <alignment horizontal="justify" vertical="top" wrapText="1"/>
    </xf>
    <xf numFmtId="49" fontId="22" fillId="3" borderId="0" xfId="2" applyNumberFormat="1" applyFont="1" applyBorder="1" applyAlignment="1">
      <alignment horizontal="center" vertical="center"/>
    </xf>
    <xf numFmtId="4" fontId="22" fillId="3" borderId="0" xfId="2" applyNumberFormat="1" applyFont="1" applyBorder="1" applyAlignment="1">
      <alignment horizontal="center" vertical="center"/>
    </xf>
    <xf numFmtId="170" fontId="22" fillId="3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4" fontId="9" fillId="0" borderId="0" xfId="0" applyNumberFormat="1" applyFont="1" applyAlignment="1">
      <alignment horizontal="center"/>
    </xf>
  </cellXfs>
  <cellStyles count="13">
    <cellStyle name="Currency" xfId="1" builtinId="4"/>
    <cellStyle name="Excel Built-in Normal" xfId="12" xr:uid="{5D1D5C65-1816-4624-B52C-F1CF621EB745}"/>
    <cellStyle name="Normal" xfId="0" builtinId="0"/>
    <cellStyle name="Normal 2 3 2" xfId="11" xr:uid="{73BDD5EC-0691-4C53-9DA1-A9CE2384CCDD}"/>
    <cellStyle name="Normal 3 2" xfId="8" xr:uid="{6B4647AA-D261-4E7E-B030-B9A665C32DFE}"/>
    <cellStyle name="Normal 8" xfId="9" xr:uid="{AAF5A2F3-D84B-4DC0-BFB9-3530005F28E2}"/>
    <cellStyle name="Normal_SEC 8 BQ Šibenik No 7" xfId="3" xr:uid="{1E8D4B06-6274-46FB-A1E1-9DFE7A874C8B}"/>
    <cellStyle name="Normalno 2" xfId="10" xr:uid="{32C99266-DDF9-4035-83F2-36552E5D9263}"/>
    <cellStyle name="Normalno 2 2" xfId="6" xr:uid="{D9EAE7D9-9F87-467E-9A53-3AA993AC3AC1}"/>
    <cellStyle name="Normalno 3" xfId="5" xr:uid="{6CBD6C3B-4820-4BF5-AAA4-E87B84FC68DF}"/>
    <cellStyle name="Note" xfId="2" builtinId="10"/>
    <cellStyle name="Obično 2" xfId="7" xr:uid="{B4721808-30CC-4805-9B61-9A3C9A7EC937}"/>
    <cellStyle name="prostor" xfId="4" xr:uid="{E28142CC-3247-4C72-A82B-3D27854CE7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123825</xdr:rowOff>
    </xdr:from>
    <xdr:to>
      <xdr:col>3</xdr:col>
      <xdr:colOff>145415</xdr:colOff>
      <xdr:row>7</xdr:row>
      <xdr:rowOff>69215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675FE65-B0F8-46FF-9D14-AB56367C5D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23825"/>
          <a:ext cx="2069465" cy="13360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161925</xdr:rowOff>
    </xdr:from>
    <xdr:to>
      <xdr:col>2</xdr:col>
      <xdr:colOff>1126490</xdr:colOff>
      <xdr:row>7</xdr:row>
      <xdr:rowOff>88265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DB9F3CB-899F-48FB-9332-E3A1480B6AD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61925"/>
          <a:ext cx="2069465" cy="13360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108586</xdr:colOff>
      <xdr:row>51</xdr:row>
      <xdr:rowOff>5715</xdr:rowOff>
    </xdr:from>
    <xdr:to>
      <xdr:col>5</xdr:col>
      <xdr:colOff>921196</xdr:colOff>
      <xdr:row>97</xdr:row>
      <xdr:rowOff>169545</xdr:rowOff>
    </xdr:to>
    <xdr:pic>
      <xdr:nvPicPr>
        <xdr:cNvPr id="8" name="Slika 7">
          <a:extLst>
            <a:ext uri="{FF2B5EF4-FFF2-40B4-BE49-F238E27FC236}">
              <a16:creationId xmlns:a16="http://schemas.microsoft.com/office/drawing/2014/main" id="{B4352B5D-7F3B-4148-9989-014BE2B07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9332595"/>
          <a:ext cx="6306630" cy="8576310"/>
        </a:xfrm>
        <a:prstGeom prst="rect">
          <a:avLst/>
        </a:prstGeom>
      </xdr:spPr>
    </xdr:pic>
    <xdr:clientData/>
  </xdr:twoCellAnchor>
  <xdr:twoCellAnchor editAs="oneCell">
    <xdr:from>
      <xdr:col>1</xdr:col>
      <xdr:colOff>118110</xdr:colOff>
      <xdr:row>1</xdr:row>
      <xdr:rowOff>13335</xdr:rowOff>
    </xdr:from>
    <xdr:to>
      <xdr:col>5</xdr:col>
      <xdr:colOff>1105847</xdr:colOff>
      <xdr:row>49</xdr:row>
      <xdr:rowOff>51435</xdr:rowOff>
    </xdr:to>
    <xdr:pic>
      <xdr:nvPicPr>
        <xdr:cNvPr id="7" name="Slika 6">
          <a:extLst>
            <a:ext uri="{FF2B5EF4-FFF2-40B4-BE49-F238E27FC236}">
              <a16:creationId xmlns:a16="http://schemas.microsoft.com/office/drawing/2014/main" id="{B6E31631-25FD-4D33-903B-B99B7A21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96215"/>
          <a:ext cx="6481757" cy="88163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~1\SUZANA~1\LOCALS~1\Temp\27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NACIJA"/>
      <sheetName val="REKAPITULACIJA"/>
      <sheetName val="Sheet3"/>
    </sheetNames>
    <sheetDataSet>
      <sheetData sheetId="0" refreshError="1"/>
      <sheetData sheetId="1" refreshError="1"/>
      <sheetData sheetId="2" refreshError="1">
        <row r="3">
          <cell r="B3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1ED8F-E58D-4009-B59F-5034C05822FB}">
  <dimension ref="A2:I47"/>
  <sheetViews>
    <sheetView view="pageLayout" topLeftCell="A20" zoomScaleNormal="100" workbookViewId="0">
      <selection activeCell="B18" sqref="B18"/>
    </sheetView>
  </sheetViews>
  <sheetFormatPr defaultRowHeight="14.4"/>
  <cols>
    <col min="1" max="1" width="11.109375" customWidth="1"/>
    <col min="2" max="2" width="11" customWidth="1"/>
  </cols>
  <sheetData>
    <row r="2" spans="1:9" ht="20.25" customHeight="1">
      <c r="E2" s="144" t="s">
        <v>0</v>
      </c>
      <c r="F2" s="144"/>
      <c r="G2" s="144"/>
      <c r="H2" s="144"/>
      <c r="I2" s="144"/>
    </row>
    <row r="3" spans="1:9" ht="14.25" customHeight="1">
      <c r="E3" s="144" t="s">
        <v>1</v>
      </c>
      <c r="F3" s="144"/>
      <c r="G3" s="144"/>
      <c r="H3" s="144"/>
      <c r="I3" s="144"/>
    </row>
    <row r="4" spans="1:9">
      <c r="A4" t="s">
        <v>9</v>
      </c>
      <c r="E4" s="145" t="s">
        <v>2</v>
      </c>
      <c r="F4" s="145"/>
      <c r="G4" s="145"/>
      <c r="H4" s="145"/>
      <c r="I4" s="145"/>
    </row>
    <row r="12" spans="1:9">
      <c r="A12" s="6" t="s">
        <v>10</v>
      </c>
      <c r="B12" s="6" t="s">
        <v>131</v>
      </c>
      <c r="F12" s="6"/>
    </row>
    <row r="13" spans="1:9" ht="15" thickBot="1">
      <c r="A13" s="7"/>
      <c r="B13" s="146" t="s">
        <v>130</v>
      </c>
      <c r="C13" s="146"/>
      <c r="F13" s="6"/>
    </row>
    <row r="14" spans="1:9">
      <c r="A14" t="s">
        <v>11</v>
      </c>
    </row>
    <row r="15" spans="1:9">
      <c r="A15" s="6" t="s">
        <v>12</v>
      </c>
      <c r="B15" s="6" t="s">
        <v>129</v>
      </c>
      <c r="C15" s="6"/>
      <c r="D15" s="6"/>
      <c r="E15" s="6"/>
      <c r="F15" s="6"/>
    </row>
    <row r="17" spans="1:9">
      <c r="A17" s="6" t="s">
        <v>13</v>
      </c>
      <c r="B17" s="6" t="s">
        <v>163</v>
      </c>
      <c r="C17" s="6"/>
      <c r="D17" s="6"/>
      <c r="E17" s="6"/>
    </row>
    <row r="18" spans="1:9">
      <c r="B18" s="26"/>
    </row>
    <row r="26" spans="1:9" ht="25.8">
      <c r="A26" s="147" t="s">
        <v>14</v>
      </c>
      <c r="B26" s="147"/>
      <c r="C26" s="147"/>
      <c r="D26" s="147"/>
      <c r="E26" s="147"/>
      <c r="F26" s="147"/>
      <c r="G26" s="147"/>
      <c r="H26" s="147"/>
      <c r="I26" s="147"/>
    </row>
    <row r="27" spans="1:9">
      <c r="A27" s="148"/>
      <c r="B27" s="148"/>
      <c r="C27" s="148"/>
      <c r="D27" s="148"/>
      <c r="E27" s="148"/>
      <c r="F27" s="148"/>
      <c r="G27" s="148"/>
      <c r="H27" s="148"/>
      <c r="I27" s="148"/>
    </row>
    <row r="28" spans="1:9">
      <c r="A28" s="143" t="s">
        <v>110</v>
      </c>
      <c r="B28" s="143"/>
      <c r="C28" s="143"/>
      <c r="D28" s="143"/>
      <c r="E28" s="143"/>
      <c r="F28" s="143"/>
      <c r="G28" s="143"/>
      <c r="H28" s="143"/>
      <c r="I28" s="143"/>
    </row>
    <row r="37" spans="3:6">
      <c r="F37" t="s">
        <v>15</v>
      </c>
    </row>
    <row r="38" spans="3:6">
      <c r="F38" t="s">
        <v>16</v>
      </c>
    </row>
    <row r="44" spans="3:6">
      <c r="C44" t="s">
        <v>17</v>
      </c>
    </row>
    <row r="45" spans="3:6">
      <c r="C45" t="s">
        <v>18</v>
      </c>
    </row>
    <row r="47" spans="3:6">
      <c r="C47" t="s">
        <v>141</v>
      </c>
    </row>
  </sheetData>
  <mergeCells count="7">
    <mergeCell ref="A28:I28"/>
    <mergeCell ref="E2:I2"/>
    <mergeCell ref="E3:I3"/>
    <mergeCell ref="E4:I4"/>
    <mergeCell ref="B13:C13"/>
    <mergeCell ref="A26:I26"/>
    <mergeCell ref="A27:I27"/>
  </mergeCells>
  <pageMargins left="0.7" right="0.7" top="0.75" bottom="0.75" header="0.3" footer="0.3"/>
  <pageSetup paperSize="9" orientation="portrait" r:id="rId1"/>
  <headerFooter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C83CD-9C1F-47F2-A056-F117B2E152CF}">
  <dimension ref="B3:H21"/>
  <sheetViews>
    <sheetView view="pageLayout" zoomScaleNormal="100" workbookViewId="0">
      <selection activeCell="C27" sqref="C27"/>
    </sheetView>
  </sheetViews>
  <sheetFormatPr defaultRowHeight="14.4"/>
  <cols>
    <col min="3" max="3" width="21.88671875" bestFit="1" customWidth="1"/>
    <col min="4" max="4" width="36.6640625" bestFit="1" customWidth="1"/>
  </cols>
  <sheetData>
    <row r="3" spans="2:8" ht="18" customHeight="1">
      <c r="D3" s="144" t="s">
        <v>0</v>
      </c>
      <c r="E3" s="144"/>
      <c r="F3" s="1"/>
      <c r="G3" s="1"/>
      <c r="H3" s="1"/>
    </row>
    <row r="4" spans="2:8" ht="18" customHeight="1">
      <c r="D4" s="144" t="s">
        <v>1</v>
      </c>
      <c r="E4" s="144"/>
      <c r="F4" s="1"/>
      <c r="G4" s="1"/>
      <c r="H4" s="1"/>
    </row>
    <row r="5" spans="2:8">
      <c r="D5" t="s">
        <v>2</v>
      </c>
      <c r="E5" s="2"/>
      <c r="F5" s="1"/>
      <c r="G5" s="1"/>
      <c r="H5" s="1"/>
    </row>
    <row r="10" spans="2:8">
      <c r="B10" s="3" t="s">
        <v>3</v>
      </c>
    </row>
    <row r="12" spans="2:8">
      <c r="C12" s="4" t="s">
        <v>4</v>
      </c>
      <c r="D12" s="4"/>
      <c r="E12" s="4"/>
    </row>
    <row r="14" spans="2:8">
      <c r="C14" t="s">
        <v>5</v>
      </c>
    </row>
    <row r="15" spans="2:8">
      <c r="C15" t="s">
        <v>6</v>
      </c>
    </row>
    <row r="17" spans="3:4">
      <c r="C17" s="5" t="s">
        <v>7</v>
      </c>
      <c r="D17" s="6"/>
    </row>
    <row r="18" spans="3:4">
      <c r="C18" s="1"/>
      <c r="D18" s="6"/>
    </row>
    <row r="19" spans="3:4">
      <c r="C19" s="1" t="s">
        <v>8</v>
      </c>
    </row>
    <row r="20" spans="3:4">
      <c r="C20" s="1"/>
    </row>
    <row r="21" spans="3:4">
      <c r="C21" s="6"/>
    </row>
  </sheetData>
  <mergeCells count="2">
    <mergeCell ref="D3:E3"/>
    <mergeCell ref="D4:E4"/>
  </mergeCells>
  <pageMargins left="0.7" right="0.7" top="0.75" bottom="0.75" header="0.3" footer="0.3"/>
  <pageSetup paperSize="9" orientation="portrait" r:id="rId1"/>
  <headerFooter>
    <oddHeader xml:space="preserve">&amp;RPetgrad d.o.o.
Trg Tomislava dr. Bardeka 4 </oddHead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DA18D-0510-4A29-836E-D031E7FFF81A}">
  <dimension ref="A1:F5"/>
  <sheetViews>
    <sheetView view="pageLayout" zoomScaleNormal="100" workbookViewId="0">
      <selection activeCell="D100" sqref="D100"/>
    </sheetView>
  </sheetViews>
  <sheetFormatPr defaultRowHeight="14.4"/>
  <cols>
    <col min="1" max="1" width="4.44140625" style="23" customWidth="1"/>
    <col min="2" max="2" width="47.5546875" style="21" customWidth="1"/>
    <col min="3" max="3" width="9.109375" style="22"/>
    <col min="4" max="4" width="9.109375" style="24"/>
    <col min="5" max="5" width="10.88671875" style="12" customWidth="1"/>
    <col min="6" max="6" width="17.5546875" style="22" customWidth="1"/>
    <col min="8" max="8" width="18.44140625" customWidth="1"/>
  </cols>
  <sheetData>
    <row r="1" spans="2:3">
      <c r="B1" s="149" t="s">
        <v>132</v>
      </c>
      <c r="C1" s="149"/>
    </row>
    <row r="5" spans="2:3">
      <c r="B5" s="1"/>
    </row>
  </sheetData>
  <mergeCells count="1">
    <mergeCell ref="B1:C1"/>
  </mergeCells>
  <pageMargins left="0.25" right="0.25" top="0.75" bottom="0.75" header="0.3" footer="0.3"/>
  <pageSetup paperSize="9" orientation="portrait" r:id="rId1"/>
  <headerFooter>
    <oddHeader xml:space="preserve">&amp;RPetgrad d.o.o.
Trg Tomislava dr. Bardeka 4 </oddHeader>
    <oddFooter xml:space="preserve">&amp;C&amp;P/&amp;N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D711-9827-4E38-B9D0-3D6D1521A7E4}">
  <dimension ref="A2:F15"/>
  <sheetViews>
    <sheetView view="pageLayout" zoomScaleNormal="100" workbookViewId="0">
      <selection activeCell="B168" sqref="B168"/>
    </sheetView>
  </sheetViews>
  <sheetFormatPr defaultColWidth="9.109375" defaultRowHeight="14.4"/>
  <cols>
    <col min="1" max="1" width="92.5546875" style="13" customWidth="1"/>
    <col min="2" max="2" width="7.6640625" customWidth="1"/>
    <col min="3" max="3" width="9.33203125" style="12" customWidth="1"/>
    <col min="4" max="4" width="12" style="11" customWidth="1"/>
    <col min="5" max="5" width="17.5546875" style="10" customWidth="1"/>
    <col min="6" max="16384" width="9.109375" style="9"/>
  </cols>
  <sheetData>
    <row r="2" spans="1:6" ht="18">
      <c r="A2" s="20" t="s">
        <v>99</v>
      </c>
      <c r="B2" s="1"/>
      <c r="C2" s="1"/>
      <c r="D2" s="1"/>
      <c r="E2" s="1"/>
      <c r="F2" s="1"/>
    </row>
    <row r="3" spans="1:6" ht="43.2">
      <c r="A3" s="15" t="s">
        <v>30</v>
      </c>
      <c r="B3" s="1"/>
      <c r="C3" s="1"/>
      <c r="D3" s="1"/>
      <c r="E3" s="1"/>
      <c r="F3" s="1"/>
    </row>
    <row r="4" spans="1:6" ht="115.2">
      <c r="A4" s="15" t="s">
        <v>29</v>
      </c>
      <c r="B4" s="1"/>
      <c r="C4" s="1"/>
      <c r="D4" s="1"/>
      <c r="E4" s="1"/>
      <c r="F4" s="1"/>
    </row>
    <row r="5" spans="1:6" ht="28.8">
      <c r="A5" s="15" t="s">
        <v>28</v>
      </c>
      <c r="B5" s="1"/>
      <c r="C5" s="1"/>
      <c r="D5" s="1"/>
      <c r="E5" s="1"/>
      <c r="F5" s="1"/>
    </row>
    <row r="6" spans="1:6" ht="43.2">
      <c r="A6" s="15" t="s">
        <v>27</v>
      </c>
      <c r="B6" s="1"/>
      <c r="C6" s="1"/>
      <c r="D6" s="1"/>
      <c r="E6" s="1"/>
      <c r="F6" s="1"/>
    </row>
    <row r="7" spans="1:6" ht="28.8">
      <c r="A7" s="15" t="s">
        <v>26</v>
      </c>
      <c r="B7" s="1"/>
      <c r="C7" s="1"/>
      <c r="D7" s="1"/>
      <c r="E7" s="1"/>
      <c r="F7" s="1"/>
    </row>
    <row r="8" spans="1:6" ht="86.4">
      <c r="A8" s="15" t="s">
        <v>25</v>
      </c>
      <c r="B8" s="1"/>
      <c r="C8" s="1"/>
      <c r="D8" s="1"/>
      <c r="E8" s="1"/>
      <c r="F8" s="1"/>
    </row>
    <row r="9" spans="1:6" ht="57.6">
      <c r="A9" s="15" t="s">
        <v>24</v>
      </c>
      <c r="B9" s="1"/>
      <c r="C9" s="1"/>
      <c r="D9" s="1"/>
      <c r="E9" s="1"/>
      <c r="F9" s="1"/>
    </row>
    <row r="10" spans="1:6" ht="28.8">
      <c r="A10" s="15" t="s">
        <v>23</v>
      </c>
      <c r="B10" s="1"/>
      <c r="C10" s="1"/>
      <c r="D10" s="1"/>
      <c r="E10" s="1"/>
      <c r="F10" s="1"/>
    </row>
    <row r="11" spans="1:6" ht="28.8">
      <c r="A11" s="14" t="s">
        <v>22</v>
      </c>
      <c r="B11" s="1"/>
      <c r="C11" s="1"/>
      <c r="D11" s="1"/>
      <c r="E11" s="1"/>
      <c r="F11" s="1"/>
    </row>
    <row r="12" spans="1:6">
      <c r="A12" s="14" t="s">
        <v>21</v>
      </c>
      <c r="B12" s="1"/>
      <c r="C12" s="1"/>
      <c r="D12" s="1"/>
      <c r="E12" s="1"/>
      <c r="F12" s="1"/>
    </row>
    <row r="13" spans="1:6" ht="72">
      <c r="A13" s="8" t="s">
        <v>20</v>
      </c>
      <c r="B13" s="1"/>
      <c r="C13" s="1"/>
      <c r="D13" s="1"/>
      <c r="E13" s="1"/>
      <c r="F13" s="1"/>
    </row>
    <row r="14" spans="1:6" ht="43.2">
      <c r="A14" s="8" t="s">
        <v>19</v>
      </c>
      <c r="B14" s="1"/>
      <c r="C14" s="1"/>
      <c r="D14" s="1"/>
      <c r="E14" s="1"/>
      <c r="F14" s="1"/>
    </row>
    <row r="15" spans="1:6" ht="72">
      <c r="A15" s="8" t="s">
        <v>100</v>
      </c>
      <c r="B15" s="1"/>
      <c r="C15" s="1"/>
      <c r="D15" s="1"/>
      <c r="E15" s="1"/>
      <c r="F15" s="1"/>
    </row>
  </sheetData>
  <pageMargins left="0.25" right="0.25" top="0.75" bottom="0.75" header="0.3" footer="0.3"/>
  <pageSetup paperSize="9" orientation="portrait" r:id="rId1"/>
  <headerFooter>
    <oddHeader xml:space="preserve">&amp;RPetgrad d.o.o.
Trg Tomislava dr. Bardeka 4 </oddHeader>
    <oddFooter>&amp;C&amp;P/&amp;N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38D9-8BE2-4FF8-8118-F3C3B9ABA01C}">
  <dimension ref="A1:IV126"/>
  <sheetViews>
    <sheetView tabSelected="1" view="pageLayout" topLeftCell="A106" zoomScaleNormal="100" workbookViewId="0">
      <selection activeCell="E109" sqref="E109"/>
    </sheetView>
  </sheetViews>
  <sheetFormatPr defaultColWidth="11.5546875" defaultRowHeight="14.4"/>
  <cols>
    <col min="1" max="1" width="6.44140625" style="48" customWidth="1"/>
    <col min="2" max="2" width="43.77734375" style="52" customWidth="1"/>
    <col min="3" max="3" width="5.44140625" style="55" customWidth="1"/>
    <col min="4" max="4" width="10.44140625" style="51" customWidth="1"/>
    <col min="5" max="5" width="12.44140625" style="51" bestFit="1" customWidth="1"/>
    <col min="6" max="6" width="15.5546875" style="28" customWidth="1"/>
    <col min="7" max="7" width="5.33203125" style="35" customWidth="1"/>
    <col min="8" max="253" width="11.5546875" style="35"/>
    <col min="254" max="254" width="6.33203125" style="35" customWidth="1"/>
    <col min="255" max="255" width="53.6640625" style="35" customWidth="1"/>
    <col min="256" max="256" width="2.33203125" style="35" customWidth="1"/>
    <col min="257" max="257" width="5.44140625" style="35" customWidth="1"/>
    <col min="258" max="258" width="10.6640625" style="35" customWidth="1"/>
    <col min="259" max="259" width="11.44140625" style="35" customWidth="1"/>
    <col min="260" max="260" width="19.6640625" style="35" customWidth="1"/>
    <col min="261" max="509" width="11.5546875" style="35"/>
    <col min="510" max="510" width="6.33203125" style="35" customWidth="1"/>
    <col min="511" max="511" width="53.6640625" style="35" customWidth="1"/>
    <col min="512" max="512" width="2.33203125" style="35" customWidth="1"/>
    <col min="513" max="513" width="5.44140625" style="35" customWidth="1"/>
    <col min="514" max="514" width="10.6640625" style="35" customWidth="1"/>
    <col min="515" max="515" width="11.44140625" style="35" customWidth="1"/>
    <col min="516" max="516" width="19.6640625" style="35" customWidth="1"/>
    <col min="517" max="765" width="11.5546875" style="35"/>
    <col min="766" max="766" width="6.33203125" style="35" customWidth="1"/>
    <col min="767" max="767" width="53.6640625" style="35" customWidth="1"/>
    <col min="768" max="768" width="2.33203125" style="35" customWidth="1"/>
    <col min="769" max="769" width="5.44140625" style="35" customWidth="1"/>
    <col min="770" max="770" width="10.6640625" style="35" customWidth="1"/>
    <col min="771" max="771" width="11.44140625" style="35" customWidth="1"/>
    <col min="772" max="772" width="19.6640625" style="35" customWidth="1"/>
    <col min="773" max="1021" width="11.5546875" style="35"/>
    <col min="1022" max="1022" width="6.33203125" style="35" customWidth="1"/>
    <col min="1023" max="1023" width="53.6640625" style="35" customWidth="1"/>
    <col min="1024" max="1024" width="2.33203125" style="35" customWidth="1"/>
    <col min="1025" max="1025" width="5.44140625" style="35" customWidth="1"/>
    <col min="1026" max="1026" width="10.6640625" style="35" customWidth="1"/>
    <col min="1027" max="1027" width="11.44140625" style="35" customWidth="1"/>
    <col min="1028" max="1028" width="19.6640625" style="35" customWidth="1"/>
    <col min="1029" max="1277" width="11.5546875" style="35"/>
    <col min="1278" max="1278" width="6.33203125" style="35" customWidth="1"/>
    <col min="1279" max="1279" width="53.6640625" style="35" customWidth="1"/>
    <col min="1280" max="1280" width="2.33203125" style="35" customWidth="1"/>
    <col min="1281" max="1281" width="5.44140625" style="35" customWidth="1"/>
    <col min="1282" max="1282" width="10.6640625" style="35" customWidth="1"/>
    <col min="1283" max="1283" width="11.44140625" style="35" customWidth="1"/>
    <col min="1284" max="1284" width="19.6640625" style="35" customWidth="1"/>
    <col min="1285" max="1533" width="11.5546875" style="35"/>
    <col min="1534" max="1534" width="6.33203125" style="35" customWidth="1"/>
    <col min="1535" max="1535" width="53.6640625" style="35" customWidth="1"/>
    <col min="1536" max="1536" width="2.33203125" style="35" customWidth="1"/>
    <col min="1537" max="1537" width="5.44140625" style="35" customWidth="1"/>
    <col min="1538" max="1538" width="10.6640625" style="35" customWidth="1"/>
    <col min="1539" max="1539" width="11.44140625" style="35" customWidth="1"/>
    <col min="1540" max="1540" width="19.6640625" style="35" customWidth="1"/>
    <col min="1541" max="1789" width="11.5546875" style="35"/>
    <col min="1790" max="1790" width="6.33203125" style="35" customWidth="1"/>
    <col min="1791" max="1791" width="53.6640625" style="35" customWidth="1"/>
    <col min="1792" max="1792" width="2.33203125" style="35" customWidth="1"/>
    <col min="1793" max="1793" width="5.44140625" style="35" customWidth="1"/>
    <col min="1794" max="1794" width="10.6640625" style="35" customWidth="1"/>
    <col min="1795" max="1795" width="11.44140625" style="35" customWidth="1"/>
    <col min="1796" max="1796" width="19.6640625" style="35" customWidth="1"/>
    <col min="1797" max="2045" width="11.5546875" style="35"/>
    <col min="2046" max="2046" width="6.33203125" style="35" customWidth="1"/>
    <col min="2047" max="2047" width="53.6640625" style="35" customWidth="1"/>
    <col min="2048" max="2048" width="2.33203125" style="35" customWidth="1"/>
    <col min="2049" max="2049" width="5.44140625" style="35" customWidth="1"/>
    <col min="2050" max="2050" width="10.6640625" style="35" customWidth="1"/>
    <col min="2051" max="2051" width="11.44140625" style="35" customWidth="1"/>
    <col min="2052" max="2052" width="19.6640625" style="35" customWidth="1"/>
    <col min="2053" max="2301" width="11.5546875" style="35"/>
    <col min="2302" max="2302" width="6.33203125" style="35" customWidth="1"/>
    <col min="2303" max="2303" width="53.6640625" style="35" customWidth="1"/>
    <col min="2304" max="2304" width="2.33203125" style="35" customWidth="1"/>
    <col min="2305" max="2305" width="5.44140625" style="35" customWidth="1"/>
    <col min="2306" max="2306" width="10.6640625" style="35" customWidth="1"/>
    <col min="2307" max="2307" width="11.44140625" style="35" customWidth="1"/>
    <col min="2308" max="2308" width="19.6640625" style="35" customWidth="1"/>
    <col min="2309" max="2557" width="11.5546875" style="35"/>
    <col min="2558" max="2558" width="6.33203125" style="35" customWidth="1"/>
    <col min="2559" max="2559" width="53.6640625" style="35" customWidth="1"/>
    <col min="2560" max="2560" width="2.33203125" style="35" customWidth="1"/>
    <col min="2561" max="2561" width="5.44140625" style="35" customWidth="1"/>
    <col min="2562" max="2562" width="10.6640625" style="35" customWidth="1"/>
    <col min="2563" max="2563" width="11.44140625" style="35" customWidth="1"/>
    <col min="2564" max="2564" width="19.6640625" style="35" customWidth="1"/>
    <col min="2565" max="2813" width="11.5546875" style="35"/>
    <col min="2814" max="2814" width="6.33203125" style="35" customWidth="1"/>
    <col min="2815" max="2815" width="53.6640625" style="35" customWidth="1"/>
    <col min="2816" max="2816" width="2.33203125" style="35" customWidth="1"/>
    <col min="2817" max="2817" width="5.44140625" style="35" customWidth="1"/>
    <col min="2818" max="2818" width="10.6640625" style="35" customWidth="1"/>
    <col min="2819" max="2819" width="11.44140625" style="35" customWidth="1"/>
    <col min="2820" max="2820" width="19.6640625" style="35" customWidth="1"/>
    <col min="2821" max="3069" width="11.5546875" style="35"/>
    <col min="3070" max="3070" width="6.33203125" style="35" customWidth="1"/>
    <col min="3071" max="3071" width="53.6640625" style="35" customWidth="1"/>
    <col min="3072" max="3072" width="2.33203125" style="35" customWidth="1"/>
    <col min="3073" max="3073" width="5.44140625" style="35" customWidth="1"/>
    <col min="3074" max="3074" width="10.6640625" style="35" customWidth="1"/>
    <col min="3075" max="3075" width="11.44140625" style="35" customWidth="1"/>
    <col min="3076" max="3076" width="19.6640625" style="35" customWidth="1"/>
    <col min="3077" max="3325" width="11.5546875" style="35"/>
    <col min="3326" max="3326" width="6.33203125" style="35" customWidth="1"/>
    <col min="3327" max="3327" width="53.6640625" style="35" customWidth="1"/>
    <col min="3328" max="3328" width="2.33203125" style="35" customWidth="1"/>
    <col min="3329" max="3329" width="5.44140625" style="35" customWidth="1"/>
    <col min="3330" max="3330" width="10.6640625" style="35" customWidth="1"/>
    <col min="3331" max="3331" width="11.44140625" style="35" customWidth="1"/>
    <col min="3332" max="3332" width="19.6640625" style="35" customWidth="1"/>
    <col min="3333" max="3581" width="11.5546875" style="35"/>
    <col min="3582" max="3582" width="6.33203125" style="35" customWidth="1"/>
    <col min="3583" max="3583" width="53.6640625" style="35" customWidth="1"/>
    <col min="3584" max="3584" width="2.33203125" style="35" customWidth="1"/>
    <col min="3585" max="3585" width="5.44140625" style="35" customWidth="1"/>
    <col min="3586" max="3586" width="10.6640625" style="35" customWidth="1"/>
    <col min="3587" max="3587" width="11.44140625" style="35" customWidth="1"/>
    <col min="3588" max="3588" width="19.6640625" style="35" customWidth="1"/>
    <col min="3589" max="3837" width="11.5546875" style="35"/>
    <col min="3838" max="3838" width="6.33203125" style="35" customWidth="1"/>
    <col min="3839" max="3839" width="53.6640625" style="35" customWidth="1"/>
    <col min="3840" max="3840" width="2.33203125" style="35" customWidth="1"/>
    <col min="3841" max="3841" width="5.44140625" style="35" customWidth="1"/>
    <col min="3842" max="3842" width="10.6640625" style="35" customWidth="1"/>
    <col min="3843" max="3843" width="11.44140625" style="35" customWidth="1"/>
    <col min="3844" max="3844" width="19.6640625" style="35" customWidth="1"/>
    <col min="3845" max="4093" width="11.5546875" style="35"/>
    <col min="4094" max="4094" width="6.33203125" style="35" customWidth="1"/>
    <col min="4095" max="4095" width="53.6640625" style="35" customWidth="1"/>
    <col min="4096" max="4096" width="2.33203125" style="35" customWidth="1"/>
    <col min="4097" max="4097" width="5.44140625" style="35" customWidth="1"/>
    <col min="4098" max="4098" width="10.6640625" style="35" customWidth="1"/>
    <col min="4099" max="4099" width="11.44140625" style="35" customWidth="1"/>
    <col min="4100" max="4100" width="19.6640625" style="35" customWidth="1"/>
    <col min="4101" max="4349" width="11.5546875" style="35"/>
    <col min="4350" max="4350" width="6.33203125" style="35" customWidth="1"/>
    <col min="4351" max="4351" width="53.6640625" style="35" customWidth="1"/>
    <col min="4352" max="4352" width="2.33203125" style="35" customWidth="1"/>
    <col min="4353" max="4353" width="5.44140625" style="35" customWidth="1"/>
    <col min="4354" max="4354" width="10.6640625" style="35" customWidth="1"/>
    <col min="4355" max="4355" width="11.44140625" style="35" customWidth="1"/>
    <col min="4356" max="4356" width="19.6640625" style="35" customWidth="1"/>
    <col min="4357" max="4605" width="11.5546875" style="35"/>
    <col min="4606" max="4606" width="6.33203125" style="35" customWidth="1"/>
    <col min="4607" max="4607" width="53.6640625" style="35" customWidth="1"/>
    <col min="4608" max="4608" width="2.33203125" style="35" customWidth="1"/>
    <col min="4609" max="4609" width="5.44140625" style="35" customWidth="1"/>
    <col min="4610" max="4610" width="10.6640625" style="35" customWidth="1"/>
    <col min="4611" max="4611" width="11.44140625" style="35" customWidth="1"/>
    <col min="4612" max="4612" width="19.6640625" style="35" customWidth="1"/>
    <col min="4613" max="4861" width="11.5546875" style="35"/>
    <col min="4862" max="4862" width="6.33203125" style="35" customWidth="1"/>
    <col min="4863" max="4863" width="53.6640625" style="35" customWidth="1"/>
    <col min="4864" max="4864" width="2.33203125" style="35" customWidth="1"/>
    <col min="4865" max="4865" width="5.44140625" style="35" customWidth="1"/>
    <col min="4866" max="4866" width="10.6640625" style="35" customWidth="1"/>
    <col min="4867" max="4867" width="11.44140625" style="35" customWidth="1"/>
    <col min="4868" max="4868" width="19.6640625" style="35" customWidth="1"/>
    <col min="4869" max="5117" width="11.5546875" style="35"/>
    <col min="5118" max="5118" width="6.33203125" style="35" customWidth="1"/>
    <col min="5119" max="5119" width="53.6640625" style="35" customWidth="1"/>
    <col min="5120" max="5120" width="2.33203125" style="35" customWidth="1"/>
    <col min="5121" max="5121" width="5.44140625" style="35" customWidth="1"/>
    <col min="5122" max="5122" width="10.6640625" style="35" customWidth="1"/>
    <col min="5123" max="5123" width="11.44140625" style="35" customWidth="1"/>
    <col min="5124" max="5124" width="19.6640625" style="35" customWidth="1"/>
    <col min="5125" max="5373" width="11.5546875" style="35"/>
    <col min="5374" max="5374" width="6.33203125" style="35" customWidth="1"/>
    <col min="5375" max="5375" width="53.6640625" style="35" customWidth="1"/>
    <col min="5376" max="5376" width="2.33203125" style="35" customWidth="1"/>
    <col min="5377" max="5377" width="5.44140625" style="35" customWidth="1"/>
    <col min="5378" max="5378" width="10.6640625" style="35" customWidth="1"/>
    <col min="5379" max="5379" width="11.44140625" style="35" customWidth="1"/>
    <col min="5380" max="5380" width="19.6640625" style="35" customWidth="1"/>
    <col min="5381" max="5629" width="11.5546875" style="35"/>
    <col min="5630" max="5630" width="6.33203125" style="35" customWidth="1"/>
    <col min="5631" max="5631" width="53.6640625" style="35" customWidth="1"/>
    <col min="5632" max="5632" width="2.33203125" style="35" customWidth="1"/>
    <col min="5633" max="5633" width="5.44140625" style="35" customWidth="1"/>
    <col min="5634" max="5634" width="10.6640625" style="35" customWidth="1"/>
    <col min="5635" max="5635" width="11.44140625" style="35" customWidth="1"/>
    <col min="5636" max="5636" width="19.6640625" style="35" customWidth="1"/>
    <col min="5637" max="5885" width="11.5546875" style="35"/>
    <col min="5886" max="5886" width="6.33203125" style="35" customWidth="1"/>
    <col min="5887" max="5887" width="53.6640625" style="35" customWidth="1"/>
    <col min="5888" max="5888" width="2.33203125" style="35" customWidth="1"/>
    <col min="5889" max="5889" width="5.44140625" style="35" customWidth="1"/>
    <col min="5890" max="5890" width="10.6640625" style="35" customWidth="1"/>
    <col min="5891" max="5891" width="11.44140625" style="35" customWidth="1"/>
    <col min="5892" max="5892" width="19.6640625" style="35" customWidth="1"/>
    <col min="5893" max="6141" width="11.5546875" style="35"/>
    <col min="6142" max="6142" width="6.33203125" style="35" customWidth="1"/>
    <col min="6143" max="6143" width="53.6640625" style="35" customWidth="1"/>
    <col min="6144" max="6144" width="2.33203125" style="35" customWidth="1"/>
    <col min="6145" max="6145" width="5.44140625" style="35" customWidth="1"/>
    <col min="6146" max="6146" width="10.6640625" style="35" customWidth="1"/>
    <col min="6147" max="6147" width="11.44140625" style="35" customWidth="1"/>
    <col min="6148" max="6148" width="19.6640625" style="35" customWidth="1"/>
    <col min="6149" max="6397" width="11.5546875" style="35"/>
    <col min="6398" max="6398" width="6.33203125" style="35" customWidth="1"/>
    <col min="6399" max="6399" width="53.6640625" style="35" customWidth="1"/>
    <col min="6400" max="6400" width="2.33203125" style="35" customWidth="1"/>
    <col min="6401" max="6401" width="5.44140625" style="35" customWidth="1"/>
    <col min="6402" max="6402" width="10.6640625" style="35" customWidth="1"/>
    <col min="6403" max="6403" width="11.44140625" style="35" customWidth="1"/>
    <col min="6404" max="6404" width="19.6640625" style="35" customWidth="1"/>
    <col min="6405" max="6653" width="11.5546875" style="35"/>
    <col min="6654" max="6654" width="6.33203125" style="35" customWidth="1"/>
    <col min="6655" max="6655" width="53.6640625" style="35" customWidth="1"/>
    <col min="6656" max="6656" width="2.33203125" style="35" customWidth="1"/>
    <col min="6657" max="6657" width="5.44140625" style="35" customWidth="1"/>
    <col min="6658" max="6658" width="10.6640625" style="35" customWidth="1"/>
    <col min="6659" max="6659" width="11.44140625" style="35" customWidth="1"/>
    <col min="6660" max="6660" width="19.6640625" style="35" customWidth="1"/>
    <col min="6661" max="6909" width="11.5546875" style="35"/>
    <col min="6910" max="6910" width="6.33203125" style="35" customWidth="1"/>
    <col min="6911" max="6911" width="53.6640625" style="35" customWidth="1"/>
    <col min="6912" max="6912" width="2.33203125" style="35" customWidth="1"/>
    <col min="6913" max="6913" width="5.44140625" style="35" customWidth="1"/>
    <col min="6914" max="6914" width="10.6640625" style="35" customWidth="1"/>
    <col min="6915" max="6915" width="11.44140625" style="35" customWidth="1"/>
    <col min="6916" max="6916" width="19.6640625" style="35" customWidth="1"/>
    <col min="6917" max="7165" width="11.5546875" style="35"/>
    <col min="7166" max="7166" width="6.33203125" style="35" customWidth="1"/>
    <col min="7167" max="7167" width="53.6640625" style="35" customWidth="1"/>
    <col min="7168" max="7168" width="2.33203125" style="35" customWidth="1"/>
    <col min="7169" max="7169" width="5.44140625" style="35" customWidth="1"/>
    <col min="7170" max="7170" width="10.6640625" style="35" customWidth="1"/>
    <col min="7171" max="7171" width="11.44140625" style="35" customWidth="1"/>
    <col min="7172" max="7172" width="19.6640625" style="35" customWidth="1"/>
    <col min="7173" max="7421" width="11.5546875" style="35"/>
    <col min="7422" max="7422" width="6.33203125" style="35" customWidth="1"/>
    <col min="7423" max="7423" width="53.6640625" style="35" customWidth="1"/>
    <col min="7424" max="7424" width="2.33203125" style="35" customWidth="1"/>
    <col min="7425" max="7425" width="5.44140625" style="35" customWidth="1"/>
    <col min="7426" max="7426" width="10.6640625" style="35" customWidth="1"/>
    <col min="7427" max="7427" width="11.44140625" style="35" customWidth="1"/>
    <col min="7428" max="7428" width="19.6640625" style="35" customWidth="1"/>
    <col min="7429" max="7677" width="11.5546875" style="35"/>
    <col min="7678" max="7678" width="6.33203125" style="35" customWidth="1"/>
    <col min="7679" max="7679" width="53.6640625" style="35" customWidth="1"/>
    <col min="7680" max="7680" width="2.33203125" style="35" customWidth="1"/>
    <col min="7681" max="7681" width="5.44140625" style="35" customWidth="1"/>
    <col min="7682" max="7682" width="10.6640625" style="35" customWidth="1"/>
    <col min="7683" max="7683" width="11.44140625" style="35" customWidth="1"/>
    <col min="7684" max="7684" width="19.6640625" style="35" customWidth="1"/>
    <col min="7685" max="7933" width="11.5546875" style="35"/>
    <col min="7934" max="7934" width="6.33203125" style="35" customWidth="1"/>
    <col min="7935" max="7935" width="53.6640625" style="35" customWidth="1"/>
    <col min="7936" max="7936" width="2.33203125" style="35" customWidth="1"/>
    <col min="7937" max="7937" width="5.44140625" style="35" customWidth="1"/>
    <col min="7938" max="7938" width="10.6640625" style="35" customWidth="1"/>
    <col min="7939" max="7939" width="11.44140625" style="35" customWidth="1"/>
    <col min="7940" max="7940" width="19.6640625" style="35" customWidth="1"/>
    <col min="7941" max="8189" width="11.5546875" style="35"/>
    <col min="8190" max="8190" width="6.33203125" style="35" customWidth="1"/>
    <col min="8191" max="8191" width="53.6640625" style="35" customWidth="1"/>
    <col min="8192" max="8192" width="2.33203125" style="35" customWidth="1"/>
    <col min="8193" max="8193" width="5.44140625" style="35" customWidth="1"/>
    <col min="8194" max="8194" width="10.6640625" style="35" customWidth="1"/>
    <col min="8195" max="8195" width="11.44140625" style="35" customWidth="1"/>
    <col min="8196" max="8196" width="19.6640625" style="35" customWidth="1"/>
    <col min="8197" max="8445" width="11.5546875" style="35"/>
    <col min="8446" max="8446" width="6.33203125" style="35" customWidth="1"/>
    <col min="8447" max="8447" width="53.6640625" style="35" customWidth="1"/>
    <col min="8448" max="8448" width="2.33203125" style="35" customWidth="1"/>
    <col min="8449" max="8449" width="5.44140625" style="35" customWidth="1"/>
    <col min="8450" max="8450" width="10.6640625" style="35" customWidth="1"/>
    <col min="8451" max="8451" width="11.44140625" style="35" customWidth="1"/>
    <col min="8452" max="8452" width="19.6640625" style="35" customWidth="1"/>
    <col min="8453" max="8701" width="11.5546875" style="35"/>
    <col min="8702" max="8702" width="6.33203125" style="35" customWidth="1"/>
    <col min="8703" max="8703" width="53.6640625" style="35" customWidth="1"/>
    <col min="8704" max="8704" width="2.33203125" style="35" customWidth="1"/>
    <col min="8705" max="8705" width="5.44140625" style="35" customWidth="1"/>
    <col min="8706" max="8706" width="10.6640625" style="35" customWidth="1"/>
    <col min="8707" max="8707" width="11.44140625" style="35" customWidth="1"/>
    <col min="8708" max="8708" width="19.6640625" style="35" customWidth="1"/>
    <col min="8709" max="8957" width="11.5546875" style="35"/>
    <col min="8958" max="8958" width="6.33203125" style="35" customWidth="1"/>
    <col min="8959" max="8959" width="53.6640625" style="35" customWidth="1"/>
    <col min="8960" max="8960" width="2.33203125" style="35" customWidth="1"/>
    <col min="8961" max="8961" width="5.44140625" style="35" customWidth="1"/>
    <col min="8962" max="8962" width="10.6640625" style="35" customWidth="1"/>
    <col min="8963" max="8963" width="11.44140625" style="35" customWidth="1"/>
    <col min="8964" max="8964" width="19.6640625" style="35" customWidth="1"/>
    <col min="8965" max="9213" width="11.5546875" style="35"/>
    <col min="9214" max="9214" width="6.33203125" style="35" customWidth="1"/>
    <col min="9215" max="9215" width="53.6640625" style="35" customWidth="1"/>
    <col min="9216" max="9216" width="2.33203125" style="35" customWidth="1"/>
    <col min="9217" max="9217" width="5.44140625" style="35" customWidth="1"/>
    <col min="9218" max="9218" width="10.6640625" style="35" customWidth="1"/>
    <col min="9219" max="9219" width="11.44140625" style="35" customWidth="1"/>
    <col min="9220" max="9220" width="19.6640625" style="35" customWidth="1"/>
    <col min="9221" max="9469" width="11.5546875" style="35"/>
    <col min="9470" max="9470" width="6.33203125" style="35" customWidth="1"/>
    <col min="9471" max="9471" width="53.6640625" style="35" customWidth="1"/>
    <col min="9472" max="9472" width="2.33203125" style="35" customWidth="1"/>
    <col min="9473" max="9473" width="5.44140625" style="35" customWidth="1"/>
    <col min="9474" max="9474" width="10.6640625" style="35" customWidth="1"/>
    <col min="9475" max="9475" width="11.44140625" style="35" customWidth="1"/>
    <col min="9476" max="9476" width="19.6640625" style="35" customWidth="1"/>
    <col min="9477" max="9725" width="11.5546875" style="35"/>
    <col min="9726" max="9726" width="6.33203125" style="35" customWidth="1"/>
    <col min="9727" max="9727" width="53.6640625" style="35" customWidth="1"/>
    <col min="9728" max="9728" width="2.33203125" style="35" customWidth="1"/>
    <col min="9729" max="9729" width="5.44140625" style="35" customWidth="1"/>
    <col min="9730" max="9730" width="10.6640625" style="35" customWidth="1"/>
    <col min="9731" max="9731" width="11.44140625" style="35" customWidth="1"/>
    <col min="9732" max="9732" width="19.6640625" style="35" customWidth="1"/>
    <col min="9733" max="9981" width="11.5546875" style="35"/>
    <col min="9982" max="9982" width="6.33203125" style="35" customWidth="1"/>
    <col min="9983" max="9983" width="53.6640625" style="35" customWidth="1"/>
    <col min="9984" max="9984" width="2.33203125" style="35" customWidth="1"/>
    <col min="9985" max="9985" width="5.44140625" style="35" customWidth="1"/>
    <col min="9986" max="9986" width="10.6640625" style="35" customWidth="1"/>
    <col min="9987" max="9987" width="11.44140625" style="35" customWidth="1"/>
    <col min="9988" max="9988" width="19.6640625" style="35" customWidth="1"/>
    <col min="9989" max="10237" width="11.5546875" style="35"/>
    <col min="10238" max="10238" width="6.33203125" style="35" customWidth="1"/>
    <col min="10239" max="10239" width="53.6640625" style="35" customWidth="1"/>
    <col min="10240" max="10240" width="2.33203125" style="35" customWidth="1"/>
    <col min="10241" max="10241" width="5.44140625" style="35" customWidth="1"/>
    <col min="10242" max="10242" width="10.6640625" style="35" customWidth="1"/>
    <col min="10243" max="10243" width="11.44140625" style="35" customWidth="1"/>
    <col min="10244" max="10244" width="19.6640625" style="35" customWidth="1"/>
    <col min="10245" max="10493" width="11.5546875" style="35"/>
    <col min="10494" max="10494" width="6.33203125" style="35" customWidth="1"/>
    <col min="10495" max="10495" width="53.6640625" style="35" customWidth="1"/>
    <col min="10496" max="10496" width="2.33203125" style="35" customWidth="1"/>
    <col min="10497" max="10497" width="5.44140625" style="35" customWidth="1"/>
    <col min="10498" max="10498" width="10.6640625" style="35" customWidth="1"/>
    <col min="10499" max="10499" width="11.44140625" style="35" customWidth="1"/>
    <col min="10500" max="10500" width="19.6640625" style="35" customWidth="1"/>
    <col min="10501" max="10749" width="11.5546875" style="35"/>
    <col min="10750" max="10750" width="6.33203125" style="35" customWidth="1"/>
    <col min="10751" max="10751" width="53.6640625" style="35" customWidth="1"/>
    <col min="10752" max="10752" width="2.33203125" style="35" customWidth="1"/>
    <col min="10753" max="10753" width="5.44140625" style="35" customWidth="1"/>
    <col min="10754" max="10754" width="10.6640625" style="35" customWidth="1"/>
    <col min="10755" max="10755" width="11.44140625" style="35" customWidth="1"/>
    <col min="10756" max="10756" width="19.6640625" style="35" customWidth="1"/>
    <col min="10757" max="11005" width="11.5546875" style="35"/>
    <col min="11006" max="11006" width="6.33203125" style="35" customWidth="1"/>
    <col min="11007" max="11007" width="53.6640625" style="35" customWidth="1"/>
    <col min="11008" max="11008" width="2.33203125" style="35" customWidth="1"/>
    <col min="11009" max="11009" width="5.44140625" style="35" customWidth="1"/>
    <col min="11010" max="11010" width="10.6640625" style="35" customWidth="1"/>
    <col min="11011" max="11011" width="11.44140625" style="35" customWidth="1"/>
    <col min="11012" max="11012" width="19.6640625" style="35" customWidth="1"/>
    <col min="11013" max="11261" width="11.5546875" style="35"/>
    <col min="11262" max="11262" width="6.33203125" style="35" customWidth="1"/>
    <col min="11263" max="11263" width="53.6640625" style="35" customWidth="1"/>
    <col min="11264" max="11264" width="2.33203125" style="35" customWidth="1"/>
    <col min="11265" max="11265" width="5.44140625" style="35" customWidth="1"/>
    <col min="11266" max="11266" width="10.6640625" style="35" customWidth="1"/>
    <col min="11267" max="11267" width="11.44140625" style="35" customWidth="1"/>
    <col min="11268" max="11268" width="19.6640625" style="35" customWidth="1"/>
    <col min="11269" max="11517" width="11.5546875" style="35"/>
    <col min="11518" max="11518" width="6.33203125" style="35" customWidth="1"/>
    <col min="11519" max="11519" width="53.6640625" style="35" customWidth="1"/>
    <col min="11520" max="11520" width="2.33203125" style="35" customWidth="1"/>
    <col min="11521" max="11521" width="5.44140625" style="35" customWidth="1"/>
    <col min="11522" max="11522" width="10.6640625" style="35" customWidth="1"/>
    <col min="11523" max="11523" width="11.44140625" style="35" customWidth="1"/>
    <col min="11524" max="11524" width="19.6640625" style="35" customWidth="1"/>
    <col min="11525" max="11773" width="11.5546875" style="35"/>
    <col min="11774" max="11774" width="6.33203125" style="35" customWidth="1"/>
    <col min="11775" max="11775" width="53.6640625" style="35" customWidth="1"/>
    <col min="11776" max="11776" width="2.33203125" style="35" customWidth="1"/>
    <col min="11777" max="11777" width="5.44140625" style="35" customWidth="1"/>
    <col min="11778" max="11778" width="10.6640625" style="35" customWidth="1"/>
    <col min="11779" max="11779" width="11.44140625" style="35" customWidth="1"/>
    <col min="11780" max="11780" width="19.6640625" style="35" customWidth="1"/>
    <col min="11781" max="12029" width="11.5546875" style="35"/>
    <col min="12030" max="12030" width="6.33203125" style="35" customWidth="1"/>
    <col min="12031" max="12031" width="53.6640625" style="35" customWidth="1"/>
    <col min="12032" max="12032" width="2.33203125" style="35" customWidth="1"/>
    <col min="12033" max="12033" width="5.44140625" style="35" customWidth="1"/>
    <col min="12034" max="12034" width="10.6640625" style="35" customWidth="1"/>
    <col min="12035" max="12035" width="11.44140625" style="35" customWidth="1"/>
    <col min="12036" max="12036" width="19.6640625" style="35" customWidth="1"/>
    <col min="12037" max="12285" width="11.5546875" style="35"/>
    <col min="12286" max="12286" width="6.33203125" style="35" customWidth="1"/>
    <col min="12287" max="12287" width="53.6640625" style="35" customWidth="1"/>
    <col min="12288" max="12288" width="2.33203125" style="35" customWidth="1"/>
    <col min="12289" max="12289" width="5.44140625" style="35" customWidth="1"/>
    <col min="12290" max="12290" width="10.6640625" style="35" customWidth="1"/>
    <col min="12291" max="12291" width="11.44140625" style="35" customWidth="1"/>
    <col min="12292" max="12292" width="19.6640625" style="35" customWidth="1"/>
    <col min="12293" max="12541" width="11.5546875" style="35"/>
    <col min="12542" max="12542" width="6.33203125" style="35" customWidth="1"/>
    <col min="12543" max="12543" width="53.6640625" style="35" customWidth="1"/>
    <col min="12544" max="12544" width="2.33203125" style="35" customWidth="1"/>
    <col min="12545" max="12545" width="5.44140625" style="35" customWidth="1"/>
    <col min="12546" max="12546" width="10.6640625" style="35" customWidth="1"/>
    <col min="12547" max="12547" width="11.44140625" style="35" customWidth="1"/>
    <col min="12548" max="12548" width="19.6640625" style="35" customWidth="1"/>
    <col min="12549" max="12797" width="11.5546875" style="35"/>
    <col min="12798" max="12798" width="6.33203125" style="35" customWidth="1"/>
    <col min="12799" max="12799" width="53.6640625" style="35" customWidth="1"/>
    <col min="12800" max="12800" width="2.33203125" style="35" customWidth="1"/>
    <col min="12801" max="12801" width="5.44140625" style="35" customWidth="1"/>
    <col min="12802" max="12802" width="10.6640625" style="35" customWidth="1"/>
    <col min="12803" max="12803" width="11.44140625" style="35" customWidth="1"/>
    <col min="12804" max="12804" width="19.6640625" style="35" customWidth="1"/>
    <col min="12805" max="13053" width="11.5546875" style="35"/>
    <col min="13054" max="13054" width="6.33203125" style="35" customWidth="1"/>
    <col min="13055" max="13055" width="53.6640625" style="35" customWidth="1"/>
    <col min="13056" max="13056" width="2.33203125" style="35" customWidth="1"/>
    <col min="13057" max="13057" width="5.44140625" style="35" customWidth="1"/>
    <col min="13058" max="13058" width="10.6640625" style="35" customWidth="1"/>
    <col min="13059" max="13059" width="11.44140625" style="35" customWidth="1"/>
    <col min="13060" max="13060" width="19.6640625" style="35" customWidth="1"/>
    <col min="13061" max="13309" width="11.5546875" style="35"/>
    <col min="13310" max="13310" width="6.33203125" style="35" customWidth="1"/>
    <col min="13311" max="13311" width="53.6640625" style="35" customWidth="1"/>
    <col min="13312" max="13312" width="2.33203125" style="35" customWidth="1"/>
    <col min="13313" max="13313" width="5.44140625" style="35" customWidth="1"/>
    <col min="13314" max="13314" width="10.6640625" style="35" customWidth="1"/>
    <col min="13315" max="13315" width="11.44140625" style="35" customWidth="1"/>
    <col min="13316" max="13316" width="19.6640625" style="35" customWidth="1"/>
    <col min="13317" max="13565" width="11.5546875" style="35"/>
    <col min="13566" max="13566" width="6.33203125" style="35" customWidth="1"/>
    <col min="13567" max="13567" width="53.6640625" style="35" customWidth="1"/>
    <col min="13568" max="13568" width="2.33203125" style="35" customWidth="1"/>
    <col min="13569" max="13569" width="5.44140625" style="35" customWidth="1"/>
    <col min="13570" max="13570" width="10.6640625" style="35" customWidth="1"/>
    <col min="13571" max="13571" width="11.44140625" style="35" customWidth="1"/>
    <col min="13572" max="13572" width="19.6640625" style="35" customWidth="1"/>
    <col min="13573" max="13821" width="11.5546875" style="35"/>
    <col min="13822" max="13822" width="6.33203125" style="35" customWidth="1"/>
    <col min="13823" max="13823" width="53.6640625" style="35" customWidth="1"/>
    <col min="13824" max="13824" width="2.33203125" style="35" customWidth="1"/>
    <col min="13825" max="13825" width="5.44140625" style="35" customWidth="1"/>
    <col min="13826" max="13826" width="10.6640625" style="35" customWidth="1"/>
    <col min="13827" max="13827" width="11.44140625" style="35" customWidth="1"/>
    <col min="13828" max="13828" width="19.6640625" style="35" customWidth="1"/>
    <col min="13829" max="14077" width="11.5546875" style="35"/>
    <col min="14078" max="14078" width="6.33203125" style="35" customWidth="1"/>
    <col min="14079" max="14079" width="53.6640625" style="35" customWidth="1"/>
    <col min="14080" max="14080" width="2.33203125" style="35" customWidth="1"/>
    <col min="14081" max="14081" width="5.44140625" style="35" customWidth="1"/>
    <col min="14082" max="14082" width="10.6640625" style="35" customWidth="1"/>
    <col min="14083" max="14083" width="11.44140625" style="35" customWidth="1"/>
    <col min="14084" max="14084" width="19.6640625" style="35" customWidth="1"/>
    <col min="14085" max="14333" width="11.5546875" style="35"/>
    <col min="14334" max="14334" width="6.33203125" style="35" customWidth="1"/>
    <col min="14335" max="14335" width="53.6640625" style="35" customWidth="1"/>
    <col min="14336" max="14336" width="2.33203125" style="35" customWidth="1"/>
    <col min="14337" max="14337" width="5.44140625" style="35" customWidth="1"/>
    <col min="14338" max="14338" width="10.6640625" style="35" customWidth="1"/>
    <col min="14339" max="14339" width="11.44140625" style="35" customWidth="1"/>
    <col min="14340" max="14340" width="19.6640625" style="35" customWidth="1"/>
    <col min="14341" max="14589" width="11.5546875" style="35"/>
    <col min="14590" max="14590" width="6.33203125" style="35" customWidth="1"/>
    <col min="14591" max="14591" width="53.6640625" style="35" customWidth="1"/>
    <col min="14592" max="14592" width="2.33203125" style="35" customWidth="1"/>
    <col min="14593" max="14593" width="5.44140625" style="35" customWidth="1"/>
    <col min="14594" max="14594" width="10.6640625" style="35" customWidth="1"/>
    <col min="14595" max="14595" width="11.44140625" style="35" customWidth="1"/>
    <col min="14596" max="14596" width="19.6640625" style="35" customWidth="1"/>
    <col min="14597" max="14845" width="11.5546875" style="35"/>
    <col min="14846" max="14846" width="6.33203125" style="35" customWidth="1"/>
    <col min="14847" max="14847" width="53.6640625" style="35" customWidth="1"/>
    <col min="14848" max="14848" width="2.33203125" style="35" customWidth="1"/>
    <col min="14849" max="14849" width="5.44140625" style="35" customWidth="1"/>
    <col min="14850" max="14850" width="10.6640625" style="35" customWidth="1"/>
    <col min="14851" max="14851" width="11.44140625" style="35" customWidth="1"/>
    <col min="14852" max="14852" width="19.6640625" style="35" customWidth="1"/>
    <col min="14853" max="15101" width="11.5546875" style="35"/>
    <col min="15102" max="15102" width="6.33203125" style="35" customWidth="1"/>
    <col min="15103" max="15103" width="53.6640625" style="35" customWidth="1"/>
    <col min="15104" max="15104" width="2.33203125" style="35" customWidth="1"/>
    <col min="15105" max="15105" width="5.44140625" style="35" customWidth="1"/>
    <col min="15106" max="15106" width="10.6640625" style="35" customWidth="1"/>
    <col min="15107" max="15107" width="11.44140625" style="35" customWidth="1"/>
    <col min="15108" max="15108" width="19.6640625" style="35" customWidth="1"/>
    <col min="15109" max="15357" width="11.5546875" style="35"/>
    <col min="15358" max="15358" width="6.33203125" style="35" customWidth="1"/>
    <col min="15359" max="15359" width="53.6640625" style="35" customWidth="1"/>
    <col min="15360" max="15360" width="2.33203125" style="35" customWidth="1"/>
    <col min="15361" max="15361" width="5.44140625" style="35" customWidth="1"/>
    <col min="15362" max="15362" width="10.6640625" style="35" customWidth="1"/>
    <col min="15363" max="15363" width="11.44140625" style="35" customWidth="1"/>
    <col min="15364" max="15364" width="19.6640625" style="35" customWidth="1"/>
    <col min="15365" max="15613" width="11.5546875" style="35"/>
    <col min="15614" max="15614" width="6.33203125" style="35" customWidth="1"/>
    <col min="15615" max="15615" width="53.6640625" style="35" customWidth="1"/>
    <col min="15616" max="15616" width="2.33203125" style="35" customWidth="1"/>
    <col min="15617" max="15617" width="5.44140625" style="35" customWidth="1"/>
    <col min="15618" max="15618" width="10.6640625" style="35" customWidth="1"/>
    <col min="15619" max="15619" width="11.44140625" style="35" customWidth="1"/>
    <col min="15620" max="15620" width="19.6640625" style="35" customWidth="1"/>
    <col min="15621" max="15869" width="11.5546875" style="35"/>
    <col min="15870" max="15870" width="6.33203125" style="35" customWidth="1"/>
    <col min="15871" max="15871" width="53.6640625" style="35" customWidth="1"/>
    <col min="15872" max="15872" width="2.33203125" style="35" customWidth="1"/>
    <col min="15873" max="15873" width="5.44140625" style="35" customWidth="1"/>
    <col min="15874" max="15874" width="10.6640625" style="35" customWidth="1"/>
    <col min="15875" max="15875" width="11.44140625" style="35" customWidth="1"/>
    <col min="15876" max="15876" width="19.6640625" style="35" customWidth="1"/>
    <col min="15877" max="16125" width="11.5546875" style="35"/>
    <col min="16126" max="16126" width="6.33203125" style="35" customWidth="1"/>
    <col min="16127" max="16127" width="53.6640625" style="35" customWidth="1"/>
    <col min="16128" max="16128" width="2.33203125" style="35" customWidth="1"/>
    <col min="16129" max="16129" width="5.44140625" style="35" customWidth="1"/>
    <col min="16130" max="16130" width="10.6640625" style="35" customWidth="1"/>
    <col min="16131" max="16131" width="11.44140625" style="35" customWidth="1"/>
    <col min="16132" max="16132" width="19.6640625" style="35" customWidth="1"/>
    <col min="16133" max="16384" width="11.5546875" style="35"/>
  </cols>
  <sheetData>
    <row r="1" spans="1:10" ht="28.8">
      <c r="A1" s="30" t="s">
        <v>31</v>
      </c>
      <c r="B1" s="31" t="s">
        <v>32</v>
      </c>
      <c r="C1" s="32" t="s">
        <v>33</v>
      </c>
      <c r="D1" s="33" t="s">
        <v>34</v>
      </c>
      <c r="E1" s="33" t="s">
        <v>133</v>
      </c>
      <c r="F1" s="34" t="s">
        <v>35</v>
      </c>
    </row>
    <row r="2" spans="1:10" s="37" customFormat="1">
      <c r="A2" s="25" t="s">
        <v>36</v>
      </c>
      <c r="B2" s="17" t="s">
        <v>37</v>
      </c>
      <c r="C2" s="18"/>
      <c r="D2" s="18"/>
      <c r="E2" s="36"/>
      <c r="F2" s="27"/>
    </row>
    <row r="3" spans="1:10" s="37" customFormat="1">
      <c r="A3" s="38" t="s">
        <v>38</v>
      </c>
      <c r="B3" s="6" t="s">
        <v>101</v>
      </c>
      <c r="C3" s="18"/>
      <c r="D3" s="18"/>
      <c r="E3" s="36"/>
      <c r="F3" s="27"/>
    </row>
    <row r="4" spans="1:10" s="44" customFormat="1" ht="187.2">
      <c r="A4" s="39"/>
      <c r="B4" s="40" t="s">
        <v>104</v>
      </c>
      <c r="C4" s="41" t="s">
        <v>48</v>
      </c>
      <c r="D4" s="42">
        <v>290</v>
      </c>
      <c r="E4" s="42"/>
      <c r="F4" s="29">
        <f>E4*D4</f>
        <v>0</v>
      </c>
      <c r="G4" s="43"/>
      <c r="H4" s="43"/>
      <c r="I4" s="43"/>
      <c r="J4" s="43"/>
    </row>
    <row r="5" spans="1:10" s="44" customFormat="1">
      <c r="A5" s="39"/>
      <c r="B5" s="45"/>
      <c r="C5" s="41"/>
      <c r="D5" s="42"/>
      <c r="E5" s="42"/>
      <c r="F5" s="28"/>
      <c r="G5" s="43"/>
      <c r="H5" s="43"/>
      <c r="I5" s="43"/>
      <c r="J5" s="43"/>
    </row>
    <row r="6" spans="1:10" s="44" customFormat="1">
      <c r="A6" s="39" t="s">
        <v>44</v>
      </c>
      <c r="B6" s="46" t="s">
        <v>105</v>
      </c>
      <c r="C6" s="41"/>
      <c r="D6" s="42"/>
      <c r="E6" s="42"/>
      <c r="F6" s="28"/>
      <c r="G6" s="43"/>
      <c r="H6" s="43"/>
      <c r="I6" s="43"/>
      <c r="J6" s="43"/>
    </row>
    <row r="7" spans="1:10" s="44" customFormat="1" ht="100.8">
      <c r="A7" s="39"/>
      <c r="B7" s="40" t="s">
        <v>102</v>
      </c>
      <c r="C7" s="47"/>
      <c r="D7" s="42"/>
      <c r="E7" s="42"/>
      <c r="F7" s="28"/>
      <c r="G7" s="43"/>
      <c r="H7" s="43"/>
      <c r="I7" s="43"/>
      <c r="J7" s="43"/>
    </row>
    <row r="8" spans="1:10" s="44" customFormat="1">
      <c r="A8" s="39"/>
      <c r="B8" s="45"/>
      <c r="C8" s="47" t="s">
        <v>52</v>
      </c>
      <c r="D8" s="42">
        <v>1</v>
      </c>
      <c r="E8" s="42"/>
      <c r="F8" s="29">
        <f>D8*E8</f>
        <v>0</v>
      </c>
      <c r="G8" s="43"/>
      <c r="H8" s="43"/>
      <c r="I8" s="43"/>
      <c r="J8" s="43"/>
    </row>
    <row r="9" spans="1:10" ht="28.8">
      <c r="A9" s="48" t="s">
        <v>47</v>
      </c>
      <c r="B9" s="49" t="s">
        <v>39</v>
      </c>
      <c r="C9" s="50"/>
    </row>
    <row r="10" spans="1:10" ht="129.6">
      <c r="B10" s="52" t="s">
        <v>40</v>
      </c>
      <c r="C10" s="50"/>
      <c r="D10" s="53"/>
    </row>
    <row r="11" spans="1:10" ht="13.5" customHeight="1">
      <c r="B11" s="52" t="s">
        <v>41</v>
      </c>
      <c r="C11" s="50"/>
    </row>
    <row r="12" spans="1:10" ht="27.75" customHeight="1">
      <c r="B12" s="54" t="s">
        <v>42</v>
      </c>
      <c r="C12" s="55" t="s">
        <v>43</v>
      </c>
      <c r="D12" s="51">
        <v>1</v>
      </c>
      <c r="F12" s="29">
        <f>E12*D12</f>
        <v>0</v>
      </c>
    </row>
    <row r="13" spans="1:10" ht="13.5" customHeight="1">
      <c r="C13" s="32"/>
    </row>
    <row r="14" spans="1:10" ht="13.5" customHeight="1">
      <c r="A14" s="48" t="s">
        <v>138</v>
      </c>
      <c r="B14" s="49" t="s">
        <v>134</v>
      </c>
      <c r="C14" s="32"/>
    </row>
    <row r="15" spans="1:10" ht="302.39999999999998">
      <c r="B15" s="52" t="s">
        <v>135</v>
      </c>
      <c r="C15" s="32"/>
    </row>
    <row r="16" spans="1:10" ht="28.8">
      <c r="B16" s="54" t="s">
        <v>136</v>
      </c>
      <c r="C16" s="55" t="s">
        <v>137</v>
      </c>
      <c r="D16" s="51">
        <v>90</v>
      </c>
      <c r="F16" s="29">
        <f>E16*D16</f>
        <v>0</v>
      </c>
    </row>
    <row r="17" spans="1:253" ht="13.5" customHeight="1">
      <c r="C17" s="32"/>
    </row>
    <row r="18" spans="1:253">
      <c r="A18" s="56" t="s">
        <v>53</v>
      </c>
      <c r="B18" s="57" t="s">
        <v>45</v>
      </c>
      <c r="C18" s="58"/>
      <c r="D18" s="59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</row>
    <row r="19" spans="1:253" ht="105" customHeight="1">
      <c r="A19" s="56"/>
      <c r="B19" s="60" t="s">
        <v>106</v>
      </c>
      <c r="C19" s="58"/>
      <c r="D19" s="5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</row>
    <row r="20" spans="1:253">
      <c r="A20" s="56"/>
      <c r="B20" s="60" t="s">
        <v>107</v>
      </c>
      <c r="C20" s="61" t="s">
        <v>52</v>
      </c>
      <c r="D20" s="62">
        <v>6</v>
      </c>
      <c r="E20" s="62"/>
      <c r="F20" s="63">
        <f>D20*E20</f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</row>
    <row r="21" spans="1:253" ht="13.5" customHeight="1">
      <c r="C21" s="32"/>
    </row>
    <row r="22" spans="1:253" ht="28.8">
      <c r="A22" s="48" t="s">
        <v>54</v>
      </c>
      <c r="B22" s="49" t="s">
        <v>49</v>
      </c>
      <c r="C22" s="50"/>
      <c r="D22" s="64"/>
    </row>
    <row r="23" spans="1:253" ht="57.6">
      <c r="B23" s="52" t="s">
        <v>50</v>
      </c>
      <c r="C23" s="50"/>
      <c r="D23" s="64"/>
      <c r="E23" s="65"/>
    </row>
    <row r="24" spans="1:253">
      <c r="B24" s="54" t="s">
        <v>51</v>
      </c>
      <c r="C24" s="50" t="s">
        <v>52</v>
      </c>
      <c r="D24" s="51">
        <v>1</v>
      </c>
      <c r="F24" s="29">
        <f>D24*E24</f>
        <v>0</v>
      </c>
    </row>
    <row r="25" spans="1:253" ht="13.5" customHeight="1">
      <c r="B25" s="54"/>
      <c r="C25" s="50"/>
    </row>
    <row r="26" spans="1:253" ht="42.75" customHeight="1">
      <c r="A26" s="48" t="s">
        <v>55</v>
      </c>
      <c r="B26" s="49" t="s">
        <v>57</v>
      </c>
      <c r="C26" s="50"/>
    </row>
    <row r="27" spans="1:253" ht="100.8">
      <c r="B27" s="52" t="s">
        <v>117</v>
      </c>
      <c r="C27" s="50"/>
      <c r="E27" s="66"/>
    </row>
    <row r="28" spans="1:253" ht="28.8">
      <c r="B28" s="54" t="s">
        <v>116</v>
      </c>
      <c r="C28" s="50" t="s">
        <v>52</v>
      </c>
      <c r="D28" s="51">
        <v>5</v>
      </c>
      <c r="F28" s="29">
        <f>E28*D28</f>
        <v>0</v>
      </c>
    </row>
    <row r="29" spans="1:253" ht="13.5" customHeight="1">
      <c r="B29" s="54"/>
      <c r="C29" s="50"/>
    </row>
    <row r="30" spans="1:253">
      <c r="A30" s="56" t="s">
        <v>56</v>
      </c>
      <c r="B30" s="57" t="s">
        <v>59</v>
      </c>
      <c r="C30" s="58"/>
      <c r="D30" s="59"/>
      <c r="F30" s="67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</row>
    <row r="31" spans="1:253" ht="172.8">
      <c r="A31" s="68"/>
      <c r="B31" s="8" t="s">
        <v>60</v>
      </c>
      <c r="C31" s="35"/>
      <c r="D31" s="69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</row>
    <row r="32" spans="1:253">
      <c r="C32" s="35" t="s">
        <v>43</v>
      </c>
      <c r="D32" s="69">
        <v>1</v>
      </c>
      <c r="F32" s="29">
        <f>D32*E32</f>
        <v>0</v>
      </c>
    </row>
    <row r="33" spans="1:10" s="5" customFormat="1" ht="28.8">
      <c r="A33" s="48" t="s">
        <v>58</v>
      </c>
      <c r="B33" s="70" t="s">
        <v>103</v>
      </c>
      <c r="D33" s="71"/>
      <c r="E33" s="72"/>
      <c r="F33" s="73"/>
    </row>
    <row r="34" spans="1:10" s="44" customFormat="1" ht="72">
      <c r="A34" s="74"/>
      <c r="B34" s="75" t="s">
        <v>160</v>
      </c>
      <c r="C34" s="41" t="s">
        <v>48</v>
      </c>
      <c r="D34" s="42">
        <v>290</v>
      </c>
      <c r="E34" s="42"/>
      <c r="F34" s="29">
        <f>D34*E34</f>
        <v>0</v>
      </c>
      <c r="G34" s="43"/>
      <c r="H34" s="43"/>
      <c r="I34" s="43"/>
      <c r="J34" s="43"/>
    </row>
    <row r="35" spans="1:10">
      <c r="C35" s="35"/>
      <c r="D35" s="69"/>
    </row>
    <row r="36" spans="1:10">
      <c r="A36" s="25"/>
      <c r="B36" s="16" t="s">
        <v>158</v>
      </c>
      <c r="C36" s="76"/>
      <c r="D36" s="77"/>
      <c r="E36" s="78"/>
      <c r="F36" s="79">
        <f>SUM(F3:F35)</f>
        <v>0</v>
      </c>
    </row>
    <row r="37" spans="1:10" ht="17.25" customHeight="1">
      <c r="C37" s="50"/>
      <c r="D37" s="64"/>
    </row>
    <row r="38" spans="1:10" ht="12.75" customHeight="1">
      <c r="A38" s="25" t="s">
        <v>61</v>
      </c>
      <c r="B38" s="17" t="s">
        <v>62</v>
      </c>
      <c r="C38" s="80"/>
      <c r="D38" s="81"/>
      <c r="E38" s="36"/>
      <c r="F38" s="27"/>
    </row>
    <row r="39" spans="1:10" s="83" customFormat="1">
      <c r="A39" s="82"/>
      <c r="B39" s="52"/>
      <c r="C39" s="50"/>
      <c r="D39" s="53"/>
      <c r="E39" s="51"/>
      <c r="F39" s="28"/>
    </row>
    <row r="40" spans="1:10" s="83" customFormat="1">
      <c r="A40" s="48" t="s">
        <v>63</v>
      </c>
      <c r="B40" s="49" t="s">
        <v>66</v>
      </c>
      <c r="C40" s="84"/>
      <c r="D40" s="53"/>
      <c r="E40" s="51"/>
      <c r="F40" s="28"/>
    </row>
    <row r="41" spans="1:10" s="83" customFormat="1" ht="259.2">
      <c r="A41" s="82"/>
      <c r="B41" s="52" t="s">
        <v>67</v>
      </c>
      <c r="C41" s="84"/>
      <c r="D41" s="53"/>
      <c r="E41" s="51"/>
      <c r="F41" s="28"/>
    </row>
    <row r="42" spans="1:10" s="83" customFormat="1" ht="28.8">
      <c r="A42" s="82"/>
      <c r="B42" s="52" t="s">
        <v>64</v>
      </c>
      <c r="C42" s="50"/>
      <c r="D42" s="53"/>
      <c r="E42" s="51"/>
      <c r="F42" s="28"/>
    </row>
    <row r="43" spans="1:10" s="83" customFormat="1">
      <c r="A43" s="82"/>
      <c r="B43" s="52" t="s">
        <v>68</v>
      </c>
      <c r="C43" s="50" t="s">
        <v>46</v>
      </c>
      <c r="D43" s="53">
        <v>260</v>
      </c>
      <c r="E43" s="51"/>
      <c r="F43" s="29">
        <f>E43*D43</f>
        <v>0</v>
      </c>
    </row>
    <row r="45" spans="1:10">
      <c r="A45" s="85" t="s">
        <v>65</v>
      </c>
      <c r="B45" s="49" t="s">
        <v>118</v>
      </c>
      <c r="C45" s="86"/>
      <c r="D45" s="62"/>
      <c r="E45" s="62"/>
      <c r="F45" s="87"/>
    </row>
    <row r="46" spans="1:10" ht="43.2">
      <c r="A46" s="85"/>
      <c r="B46" s="88" t="s">
        <v>114</v>
      </c>
      <c r="C46" s="89"/>
      <c r="D46" s="62"/>
      <c r="E46" s="62"/>
      <c r="F46" s="87"/>
    </row>
    <row r="47" spans="1:10" ht="16.2">
      <c r="A47" s="85"/>
      <c r="B47" s="52" t="s">
        <v>143</v>
      </c>
      <c r="C47" s="86" t="s">
        <v>70</v>
      </c>
      <c r="D47" s="62">
        <v>700</v>
      </c>
      <c r="E47" s="62"/>
      <c r="F47" s="63">
        <f>E47*D47</f>
        <v>0</v>
      </c>
    </row>
    <row r="48" spans="1:10" ht="17.25" customHeight="1">
      <c r="C48" s="50"/>
      <c r="D48" s="53"/>
    </row>
    <row r="49" spans="1:8">
      <c r="A49" s="48" t="s">
        <v>69</v>
      </c>
      <c r="B49" s="49" t="s">
        <v>119</v>
      </c>
      <c r="C49" s="50"/>
    </row>
    <row r="50" spans="1:8" ht="100.8">
      <c r="B50" s="52" t="s">
        <v>113</v>
      </c>
      <c r="C50" s="50"/>
    </row>
    <row r="51" spans="1:8" ht="28.8">
      <c r="B51" s="52" t="s">
        <v>144</v>
      </c>
      <c r="C51" s="50" t="s">
        <v>46</v>
      </c>
      <c r="D51" s="51">
        <v>260</v>
      </c>
      <c r="F51" s="29">
        <f>E51*D51</f>
        <v>0</v>
      </c>
    </row>
    <row r="52" spans="1:8" ht="17.25" customHeight="1">
      <c r="C52" s="50"/>
      <c r="D52" s="53"/>
    </row>
    <row r="53" spans="1:8" ht="28.8">
      <c r="A53" s="48" t="s">
        <v>71</v>
      </c>
      <c r="B53" s="90" t="s">
        <v>73</v>
      </c>
      <c r="C53" s="91"/>
      <c r="D53" s="92"/>
    </row>
    <row r="54" spans="1:8" ht="43.2">
      <c r="B54" s="52" t="s">
        <v>74</v>
      </c>
      <c r="C54" s="50"/>
      <c r="D54" s="64"/>
      <c r="E54" s="93"/>
      <c r="G54" s="94"/>
      <c r="H54" s="94"/>
    </row>
    <row r="55" spans="1:8" ht="28.8">
      <c r="B55" s="52" t="s">
        <v>75</v>
      </c>
      <c r="C55" s="91" t="s">
        <v>46</v>
      </c>
      <c r="D55" s="53">
        <v>260</v>
      </c>
      <c r="F55" s="29">
        <f>D55*E55</f>
        <v>0</v>
      </c>
    </row>
    <row r="56" spans="1:8" ht="18.75" customHeight="1">
      <c r="C56" s="91"/>
      <c r="D56" s="53"/>
    </row>
    <row r="57" spans="1:8" ht="15.75" customHeight="1">
      <c r="A57" s="48" t="s">
        <v>115</v>
      </c>
      <c r="B57" s="90" t="s">
        <v>76</v>
      </c>
      <c r="C57" s="91"/>
      <c r="D57" s="92"/>
    </row>
    <row r="58" spans="1:8" ht="17.25" customHeight="1">
      <c r="B58" s="52" t="s">
        <v>77</v>
      </c>
      <c r="C58" s="50"/>
      <c r="D58" s="64"/>
      <c r="E58" s="93"/>
    </row>
    <row r="59" spans="1:8" ht="16.2">
      <c r="B59" s="52" t="s">
        <v>78</v>
      </c>
      <c r="C59" s="84" t="s">
        <v>79</v>
      </c>
      <c r="D59" s="53">
        <v>290</v>
      </c>
      <c r="F59" s="29">
        <f>E59*D59</f>
        <v>0</v>
      </c>
    </row>
    <row r="60" spans="1:8">
      <c r="C60" s="84"/>
      <c r="D60" s="53"/>
    </row>
    <row r="61" spans="1:8">
      <c r="A61" s="48" t="s">
        <v>72</v>
      </c>
      <c r="B61" s="49" t="s">
        <v>120</v>
      </c>
      <c r="C61" s="84"/>
      <c r="D61" s="53"/>
    </row>
    <row r="62" spans="1:8" ht="72">
      <c r="B62" s="21" t="s">
        <v>121</v>
      </c>
      <c r="C62" s="84" t="s">
        <v>52</v>
      </c>
      <c r="D62" s="53">
        <v>4</v>
      </c>
      <c r="F62" s="29">
        <f>E62*D62</f>
        <v>0</v>
      </c>
    </row>
    <row r="63" spans="1:8">
      <c r="C63" s="91"/>
      <c r="D63" s="53"/>
    </row>
    <row r="64" spans="1:8">
      <c r="C64" s="95"/>
    </row>
    <row r="65" spans="1:6">
      <c r="A65" s="25"/>
      <c r="B65" s="16" t="s">
        <v>157</v>
      </c>
      <c r="C65" s="96"/>
      <c r="D65" s="97"/>
      <c r="E65" s="98"/>
      <c r="F65" s="99">
        <f>SUM(F39:F64)</f>
        <v>0</v>
      </c>
    </row>
    <row r="66" spans="1:6">
      <c r="A66" s="100"/>
      <c r="B66" s="101"/>
      <c r="C66" s="102"/>
      <c r="D66" s="103"/>
      <c r="E66" s="104"/>
    </row>
    <row r="67" spans="1:6">
      <c r="A67" s="25" t="s">
        <v>80</v>
      </c>
      <c r="B67" s="17" t="s">
        <v>81</v>
      </c>
      <c r="C67" s="80"/>
      <c r="D67" s="81"/>
      <c r="E67" s="36"/>
      <c r="F67" s="27"/>
    </row>
    <row r="68" spans="1:6">
      <c r="A68" s="48" t="s">
        <v>82</v>
      </c>
      <c r="B68" s="49" t="s">
        <v>83</v>
      </c>
      <c r="C68" s="50"/>
    </row>
    <row r="69" spans="1:6" ht="86.4">
      <c r="B69" s="105" t="s">
        <v>84</v>
      </c>
      <c r="C69" s="50"/>
      <c r="E69" s="93"/>
    </row>
    <row r="70" spans="1:6">
      <c r="B70" s="105" t="s">
        <v>85</v>
      </c>
      <c r="C70" s="50" t="s">
        <v>48</v>
      </c>
      <c r="D70" s="51">
        <v>590</v>
      </c>
      <c r="F70" s="29">
        <f>D70*E70</f>
        <v>0</v>
      </c>
    </row>
    <row r="71" spans="1:6">
      <c r="C71" s="50"/>
    </row>
    <row r="72" spans="1:6" s="110" customFormat="1">
      <c r="A72" s="106" t="s">
        <v>86</v>
      </c>
      <c r="B72" s="107" t="s">
        <v>140</v>
      </c>
      <c r="C72" s="108"/>
      <c r="D72" s="109"/>
      <c r="E72" s="109"/>
      <c r="F72" s="28"/>
    </row>
    <row r="73" spans="1:6" s="110" customFormat="1" ht="72">
      <c r="A73" s="106"/>
      <c r="B73" s="111" t="s">
        <v>161</v>
      </c>
      <c r="C73" s="108"/>
      <c r="D73" s="109"/>
      <c r="E73" s="109"/>
      <c r="F73" s="29"/>
    </row>
    <row r="74" spans="1:6">
      <c r="B74" s="52" t="s">
        <v>145</v>
      </c>
      <c r="C74" s="108" t="s">
        <v>109</v>
      </c>
      <c r="D74" s="109">
        <v>30</v>
      </c>
      <c r="E74" s="109"/>
      <c r="F74" s="29">
        <f>E74*D74</f>
        <v>0</v>
      </c>
    </row>
    <row r="75" spans="1:6">
      <c r="A75" s="112"/>
      <c r="C75" s="50"/>
    </row>
    <row r="76" spans="1:6">
      <c r="A76" s="19"/>
      <c r="B76" s="16" t="s">
        <v>156</v>
      </c>
      <c r="C76" s="113"/>
      <c r="D76" s="114"/>
      <c r="E76" s="115"/>
      <c r="F76" s="116">
        <f>SUM(F70:F75)</f>
        <v>0</v>
      </c>
    </row>
    <row r="77" spans="1:6">
      <c r="B77" s="117"/>
      <c r="C77" s="50"/>
      <c r="D77" s="64"/>
    </row>
    <row r="78" spans="1:6">
      <c r="A78" s="25" t="s">
        <v>87</v>
      </c>
      <c r="B78" s="17" t="s">
        <v>89</v>
      </c>
      <c r="C78" s="80"/>
      <c r="D78" s="18"/>
      <c r="E78" s="36"/>
      <c r="F78" s="27"/>
    </row>
    <row r="79" spans="1:6">
      <c r="C79" s="86"/>
    </row>
    <row r="80" spans="1:6" ht="28.8">
      <c r="A80" s="48" t="s">
        <v>88</v>
      </c>
      <c r="B80" s="49" t="s">
        <v>111</v>
      </c>
      <c r="C80" s="50"/>
      <c r="D80" s="64"/>
      <c r="E80" s="65"/>
    </row>
    <row r="81" spans="1:256" ht="86.4">
      <c r="B81" s="52" t="s">
        <v>112</v>
      </c>
      <c r="C81" s="50"/>
      <c r="D81" s="64"/>
    </row>
    <row r="82" spans="1:256" ht="28.8">
      <c r="B82" s="52" t="s">
        <v>90</v>
      </c>
      <c r="C82" s="50"/>
      <c r="D82" s="64"/>
      <c r="E82" s="65"/>
    </row>
    <row r="83" spans="1:256" ht="16.2">
      <c r="B83" s="52" t="s">
        <v>68</v>
      </c>
      <c r="C83" s="86" t="s">
        <v>70</v>
      </c>
      <c r="D83" s="51">
        <v>580</v>
      </c>
      <c r="F83" s="29">
        <f>E83*D83</f>
        <v>0</v>
      </c>
    </row>
    <row r="84" spans="1:256">
      <c r="C84" s="86"/>
    </row>
    <row r="85" spans="1:256">
      <c r="A85" s="48" t="s">
        <v>122</v>
      </c>
      <c r="B85" s="118" t="s">
        <v>142</v>
      </c>
      <c r="C85" s="119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3"/>
      <c r="BK85" s="83"/>
      <c r="BL85" s="83"/>
      <c r="BM85" s="83"/>
      <c r="BN85" s="83"/>
      <c r="BO85" s="83"/>
      <c r="BP85" s="83"/>
      <c r="BQ85" s="83"/>
      <c r="BR85" s="83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3"/>
      <c r="CT85" s="83"/>
      <c r="CU85" s="83"/>
      <c r="CV85" s="83"/>
      <c r="CW85" s="83"/>
      <c r="CX85" s="83"/>
      <c r="CY85" s="83"/>
      <c r="CZ85" s="83"/>
      <c r="DA85" s="83"/>
      <c r="DB85" s="83"/>
      <c r="DC85" s="83"/>
      <c r="DD85" s="83"/>
      <c r="DE85" s="83"/>
      <c r="DF85" s="83"/>
      <c r="DG85" s="83"/>
      <c r="DH85" s="83"/>
      <c r="DI85" s="83"/>
      <c r="DJ85" s="83"/>
      <c r="DK85" s="83"/>
      <c r="DL85" s="83"/>
      <c r="DM85" s="83"/>
      <c r="DN85" s="83"/>
      <c r="DO85" s="83"/>
      <c r="DP85" s="83"/>
      <c r="DQ85" s="83"/>
      <c r="DR85" s="83"/>
      <c r="DS85" s="83"/>
      <c r="DT85" s="83"/>
      <c r="DU85" s="83"/>
      <c r="DV85" s="83"/>
      <c r="DW85" s="83"/>
      <c r="DX85" s="83"/>
      <c r="DY85" s="83"/>
      <c r="DZ85" s="83"/>
      <c r="EA85" s="83"/>
      <c r="EB85" s="83"/>
      <c r="EC85" s="83"/>
      <c r="ED85" s="83"/>
      <c r="EE85" s="83"/>
      <c r="EF85" s="83"/>
      <c r="EG85" s="83"/>
      <c r="EH85" s="83"/>
      <c r="EI85" s="83"/>
      <c r="EJ85" s="83"/>
      <c r="EK85" s="83"/>
      <c r="EL85" s="83"/>
      <c r="EM85" s="83"/>
      <c r="EN85" s="83"/>
      <c r="EO85" s="83"/>
      <c r="EP85" s="83"/>
      <c r="EQ85" s="83"/>
      <c r="ER85" s="83"/>
      <c r="ES85" s="83"/>
      <c r="ET85" s="83"/>
      <c r="EU85" s="83"/>
      <c r="EV85" s="83"/>
      <c r="EW85" s="83"/>
      <c r="EX85" s="83"/>
      <c r="EY85" s="83"/>
      <c r="EZ85" s="83"/>
      <c r="FA85" s="83"/>
      <c r="FB85" s="83"/>
      <c r="FC85" s="83"/>
      <c r="FD85" s="83"/>
      <c r="FE85" s="83"/>
      <c r="FF85" s="83"/>
      <c r="FG85" s="83"/>
      <c r="FH85" s="83"/>
      <c r="FI85" s="83"/>
      <c r="FJ85" s="83"/>
      <c r="FK85" s="83"/>
      <c r="FL85" s="83"/>
      <c r="FM85" s="83"/>
      <c r="FN85" s="83"/>
      <c r="FO85" s="83"/>
      <c r="FP85" s="83"/>
      <c r="FQ85" s="83"/>
      <c r="FR85" s="83"/>
      <c r="FS85" s="83"/>
      <c r="FT85" s="83"/>
      <c r="FU85" s="83"/>
      <c r="FV85" s="83"/>
      <c r="FW85" s="83"/>
      <c r="FX85" s="83"/>
      <c r="FY85" s="83"/>
      <c r="FZ85" s="83"/>
      <c r="GA85" s="83"/>
      <c r="GB85" s="83"/>
      <c r="GC85" s="83"/>
      <c r="GD85" s="83"/>
      <c r="GE85" s="83"/>
      <c r="GF85" s="83"/>
      <c r="GG85" s="83"/>
      <c r="GH85" s="83"/>
      <c r="GI85" s="83"/>
      <c r="GJ85" s="83"/>
      <c r="GK85" s="83"/>
      <c r="GL85" s="83"/>
      <c r="GM85" s="83"/>
      <c r="GN85" s="83"/>
      <c r="GO85" s="83"/>
      <c r="GP85" s="83"/>
      <c r="GQ85" s="83"/>
      <c r="GR85" s="83"/>
      <c r="GS85" s="83"/>
      <c r="GT85" s="83"/>
      <c r="GU85" s="83"/>
      <c r="GV85" s="83"/>
      <c r="GW85" s="83"/>
      <c r="GX85" s="83"/>
      <c r="GY85" s="83"/>
      <c r="GZ85" s="83"/>
      <c r="HA85" s="83"/>
      <c r="HB85" s="83"/>
      <c r="HC85" s="83"/>
      <c r="HD85" s="83"/>
      <c r="HE85" s="83"/>
      <c r="HF85" s="83"/>
      <c r="HG85" s="83"/>
      <c r="HH85" s="83"/>
      <c r="HI85" s="83"/>
      <c r="HJ85" s="83"/>
      <c r="HK85" s="83"/>
      <c r="HL85" s="83"/>
      <c r="HM85" s="83"/>
      <c r="HN85" s="83"/>
      <c r="HO85" s="83"/>
      <c r="HP85" s="83"/>
      <c r="HQ85" s="83"/>
      <c r="HR85" s="83"/>
      <c r="HS85" s="83"/>
      <c r="HT85" s="83"/>
      <c r="HU85" s="83"/>
      <c r="HV85" s="83"/>
      <c r="HW85" s="83"/>
      <c r="HX85" s="83"/>
      <c r="HY85" s="83"/>
      <c r="HZ85" s="83"/>
      <c r="IA85" s="83"/>
      <c r="IB85" s="83"/>
      <c r="IC85" s="83"/>
      <c r="ID85" s="83"/>
      <c r="IE85" s="83"/>
      <c r="IF85" s="83"/>
      <c r="IG85" s="83"/>
      <c r="IH85" s="83"/>
      <c r="II85" s="83"/>
      <c r="IJ85" s="83"/>
      <c r="IK85" s="83"/>
      <c r="IL85" s="83"/>
      <c r="IM85" s="83"/>
      <c r="IN85" s="83"/>
      <c r="IO85" s="83"/>
      <c r="IP85" s="83"/>
      <c r="IQ85" s="83"/>
      <c r="IR85" s="83"/>
      <c r="IS85" s="83"/>
      <c r="IT85" s="83"/>
      <c r="IU85" s="83"/>
      <c r="IV85" s="83"/>
    </row>
    <row r="86" spans="1:256" s="44" customFormat="1" ht="86.4">
      <c r="A86" s="120"/>
      <c r="B86" s="40" t="s">
        <v>108</v>
      </c>
      <c r="C86" s="41" t="s">
        <v>109</v>
      </c>
      <c r="D86" s="42">
        <v>2</v>
      </c>
      <c r="E86" s="121"/>
      <c r="F86" s="29">
        <f>E86*D86</f>
        <v>0</v>
      </c>
      <c r="G86" s="42"/>
      <c r="H86" s="43"/>
      <c r="I86" s="43"/>
      <c r="J86" s="43"/>
      <c r="K86" s="43"/>
    </row>
    <row r="87" spans="1:256" s="44" customFormat="1">
      <c r="A87" s="120"/>
      <c r="B87" s="40"/>
      <c r="C87" s="41"/>
      <c r="D87" s="42"/>
      <c r="E87" s="121"/>
      <c r="F87" s="29"/>
      <c r="G87" s="42"/>
      <c r="H87" s="43"/>
      <c r="I87" s="43"/>
      <c r="J87" s="43"/>
      <c r="K87" s="43"/>
    </row>
    <row r="88" spans="1:256" s="44" customFormat="1">
      <c r="A88" s="120"/>
      <c r="B88" s="16" t="s">
        <v>155</v>
      </c>
      <c r="C88" s="113"/>
      <c r="D88" s="114"/>
      <c r="E88" s="115"/>
      <c r="F88" s="116">
        <f>SUM(F82:F87)</f>
        <v>0</v>
      </c>
      <c r="G88" s="42"/>
      <c r="H88" s="43"/>
      <c r="I88" s="43"/>
      <c r="J88" s="43"/>
      <c r="K88" s="43"/>
    </row>
    <row r="89" spans="1:256" s="44" customFormat="1">
      <c r="A89" s="120"/>
      <c r="B89" s="40"/>
      <c r="C89" s="41"/>
      <c r="D89" s="42"/>
      <c r="E89" s="121"/>
      <c r="F89" s="29"/>
      <c r="G89" s="42"/>
      <c r="H89" s="43"/>
      <c r="I89" s="43"/>
      <c r="J89" s="43"/>
      <c r="K89" s="43"/>
    </row>
    <row r="90" spans="1:256" s="44" customFormat="1">
      <c r="A90" s="120"/>
      <c r="B90" s="40"/>
      <c r="C90" s="41"/>
      <c r="D90" s="42"/>
      <c r="E90" s="121"/>
      <c r="F90" s="29"/>
      <c r="G90" s="42"/>
      <c r="H90" s="43"/>
      <c r="I90" s="43"/>
      <c r="J90" s="43"/>
      <c r="K90" s="43"/>
    </row>
    <row r="91" spans="1:256" s="44" customFormat="1">
      <c r="A91" s="25" t="s">
        <v>147</v>
      </c>
      <c r="B91" s="17" t="s">
        <v>148</v>
      </c>
      <c r="C91" s="41"/>
      <c r="D91" s="42"/>
      <c r="E91" s="121"/>
      <c r="F91" s="29"/>
      <c r="G91" s="42"/>
      <c r="H91" s="43"/>
      <c r="I91" s="43"/>
      <c r="J91" s="43"/>
      <c r="K91" s="43"/>
    </row>
    <row r="92" spans="1:256" s="110" customFormat="1">
      <c r="A92" s="106" t="s">
        <v>149</v>
      </c>
      <c r="B92" s="107" t="s">
        <v>123</v>
      </c>
      <c r="C92" s="108"/>
      <c r="D92" s="109"/>
      <c r="E92" s="109"/>
      <c r="F92" s="28"/>
    </row>
    <row r="93" spans="1:256" s="110" customFormat="1" ht="172.8">
      <c r="A93" s="106"/>
      <c r="B93" s="111" t="s">
        <v>124</v>
      </c>
      <c r="C93" s="108"/>
      <c r="D93" s="109"/>
      <c r="E93" s="109"/>
      <c r="F93" s="28"/>
    </row>
    <row r="94" spans="1:256" s="110" customFormat="1" ht="86.4">
      <c r="A94" s="106"/>
      <c r="B94" s="111" t="s">
        <v>125</v>
      </c>
      <c r="C94" s="108"/>
      <c r="D94" s="109"/>
      <c r="E94" s="109"/>
      <c r="F94" s="28"/>
    </row>
    <row r="95" spans="1:256" s="110" customFormat="1" ht="43.2">
      <c r="A95" s="106"/>
      <c r="B95" s="111" t="s">
        <v>126</v>
      </c>
      <c r="C95" s="108"/>
      <c r="D95" s="109"/>
      <c r="E95" s="109"/>
      <c r="F95" s="28"/>
    </row>
    <row r="96" spans="1:256" s="110" customFormat="1">
      <c r="A96" s="106"/>
      <c r="B96" s="111" t="s">
        <v>127</v>
      </c>
      <c r="C96" s="108" t="s">
        <v>52</v>
      </c>
      <c r="D96" s="109">
        <v>1</v>
      </c>
      <c r="E96" s="109"/>
      <c r="F96" s="29">
        <f>E96*D96</f>
        <v>0</v>
      </c>
    </row>
    <row r="97" spans="1:6" s="110" customFormat="1">
      <c r="A97" s="106"/>
      <c r="B97" s="52" t="s">
        <v>139</v>
      </c>
      <c r="C97" s="108" t="s">
        <v>52</v>
      </c>
      <c r="D97" s="109">
        <v>1</v>
      </c>
      <c r="E97" s="109"/>
      <c r="F97" s="29">
        <f t="shared" ref="F97" si="0">E97*D97</f>
        <v>0</v>
      </c>
    </row>
    <row r="98" spans="1:6" s="110" customFormat="1">
      <c r="A98" s="106"/>
      <c r="B98" s="52"/>
      <c r="C98" s="108"/>
      <c r="D98" s="109"/>
      <c r="E98" s="109"/>
      <c r="F98" s="29"/>
    </row>
    <row r="99" spans="1:6" s="110" customFormat="1">
      <c r="A99" s="127" t="s">
        <v>150</v>
      </c>
      <c r="B99" s="128" t="s">
        <v>152</v>
      </c>
      <c r="C99" s="129"/>
      <c r="D99" s="130"/>
      <c r="E99" s="131"/>
      <c r="F99" s="132"/>
    </row>
    <row r="100" spans="1:6" s="110" customFormat="1" ht="28.8">
      <c r="A100" s="127"/>
      <c r="B100" s="133" t="s">
        <v>153</v>
      </c>
      <c r="C100" s="129"/>
      <c r="D100" s="130"/>
      <c r="E100" s="131"/>
      <c r="F100" s="132"/>
    </row>
    <row r="101" spans="1:6" s="110" customFormat="1" ht="28.8">
      <c r="A101" s="127"/>
      <c r="B101" s="133" t="s">
        <v>154</v>
      </c>
      <c r="C101" s="134" t="s">
        <v>151</v>
      </c>
      <c r="D101" s="135">
        <v>1</v>
      </c>
      <c r="E101" s="136"/>
      <c r="F101" s="137">
        <f>E101*D101</f>
        <v>0</v>
      </c>
    </row>
    <row r="102" spans="1:6" s="110" customFormat="1" ht="13.8" customHeight="1">
      <c r="A102" s="127"/>
      <c r="B102" s="133"/>
      <c r="C102" s="134"/>
      <c r="D102" s="135"/>
      <c r="E102" s="136"/>
      <c r="F102" s="137"/>
    </row>
    <row r="103" spans="1:6" s="110" customFormat="1">
      <c r="A103" s="106"/>
      <c r="B103" s="111"/>
      <c r="C103" s="108"/>
      <c r="D103" s="109"/>
      <c r="E103" s="109"/>
      <c r="F103" s="28"/>
    </row>
    <row r="104" spans="1:6">
      <c r="A104" s="25"/>
      <c r="B104" s="122" t="s">
        <v>159</v>
      </c>
      <c r="C104" s="123"/>
      <c r="D104" s="78"/>
      <c r="E104" s="124"/>
      <c r="F104" s="138">
        <f>SUM(F95:F103)</f>
        <v>0</v>
      </c>
    </row>
    <row r="105" spans="1:6">
      <c r="B105" s="49"/>
      <c r="C105" s="50"/>
      <c r="E105" s="64"/>
    </row>
    <row r="106" spans="1:6">
      <c r="B106" s="49"/>
      <c r="C106" s="50"/>
      <c r="E106" s="64"/>
    </row>
    <row r="107" spans="1:6">
      <c r="B107" s="49"/>
      <c r="C107" s="50"/>
      <c r="E107" s="64"/>
    </row>
    <row r="108" spans="1:6">
      <c r="B108" s="49"/>
      <c r="C108" s="50"/>
      <c r="E108" s="64"/>
    </row>
    <row r="109" spans="1:6">
      <c r="B109" s="49"/>
      <c r="C109" s="50"/>
      <c r="E109" s="64"/>
    </row>
    <row r="110" spans="1:6">
      <c r="B110" s="49"/>
      <c r="C110" s="50"/>
      <c r="E110" s="64"/>
    </row>
    <row r="111" spans="1:6">
      <c r="B111" s="49"/>
      <c r="C111" s="50"/>
      <c r="E111" s="64"/>
    </row>
    <row r="112" spans="1:6">
      <c r="B112" s="49"/>
      <c r="C112" s="50"/>
      <c r="E112" s="64"/>
    </row>
    <row r="113" spans="1:6">
      <c r="A113" s="19"/>
      <c r="B113" s="16" t="s">
        <v>91</v>
      </c>
      <c r="C113" s="125"/>
      <c r="D113" s="18"/>
      <c r="E113" s="36"/>
      <c r="F113" s="27"/>
    </row>
    <row r="114" spans="1:6">
      <c r="B114" s="49" t="s">
        <v>92</v>
      </c>
      <c r="F114" s="29">
        <f>F36</f>
        <v>0</v>
      </c>
    </row>
    <row r="115" spans="1:6">
      <c r="B115" s="49" t="s">
        <v>93</v>
      </c>
      <c r="C115" s="61"/>
      <c r="D115" s="53"/>
      <c r="F115" s="29">
        <f>F65</f>
        <v>0</v>
      </c>
    </row>
    <row r="116" spans="1:6">
      <c r="A116" s="30"/>
      <c r="B116" s="49" t="s">
        <v>94</v>
      </c>
      <c r="C116" s="61"/>
      <c r="F116" s="29">
        <f>F76</f>
        <v>0</v>
      </c>
    </row>
    <row r="117" spans="1:6">
      <c r="A117" s="30"/>
      <c r="B117" s="90" t="s">
        <v>128</v>
      </c>
      <c r="C117" s="61"/>
      <c r="F117" s="29">
        <f>F88</f>
        <v>0</v>
      </c>
    </row>
    <row r="118" spans="1:6">
      <c r="A118" s="30"/>
      <c r="B118" s="90" t="s">
        <v>146</v>
      </c>
      <c r="C118" s="61"/>
      <c r="F118" s="29">
        <f>F104</f>
        <v>0</v>
      </c>
    </row>
    <row r="119" spans="1:6">
      <c r="A119" s="25"/>
      <c r="B119" s="139" t="s">
        <v>95</v>
      </c>
      <c r="C119" s="140"/>
      <c r="D119" s="140"/>
      <c r="E119" s="141"/>
      <c r="F119" s="142">
        <f>SUM(F114:F118)</f>
        <v>0</v>
      </c>
    </row>
    <row r="120" spans="1:6">
      <c r="A120" s="85"/>
      <c r="B120" s="54" t="s">
        <v>96</v>
      </c>
      <c r="C120" s="35"/>
      <c r="D120" s="55"/>
      <c r="F120" s="126">
        <f>(F119)*0.25</f>
        <v>0</v>
      </c>
    </row>
    <row r="121" spans="1:6">
      <c r="A121" s="25"/>
      <c r="B121" s="17" t="s">
        <v>97</v>
      </c>
      <c r="C121" s="114"/>
      <c r="D121" s="114"/>
      <c r="E121" s="115"/>
      <c r="F121" s="116">
        <f>SUM(F119:F120)</f>
        <v>0</v>
      </c>
    </row>
    <row r="126" spans="1:6">
      <c r="B126" s="91" t="s">
        <v>98</v>
      </c>
      <c r="C126" s="150" t="s">
        <v>162</v>
      </c>
      <c r="D126" s="150"/>
      <c r="E126" s="150"/>
    </row>
  </sheetData>
  <mergeCells count="1">
    <mergeCell ref="C126:E126"/>
  </mergeCells>
  <pageMargins left="0.25" right="0.25" top="0.75" bottom="0.75" header="0.3" footer="0.3"/>
  <pageSetup paperSize="9" orientation="portrait" r:id="rId1"/>
  <headerFooter>
    <oddHeader xml:space="preserve">&amp;RPetgrad d.o.o.
Trg Tomislava dr. Bardeka 4 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PRVA</vt:lpstr>
      <vt:lpstr>Sadržaj</vt:lpstr>
      <vt:lpstr>opći dio</vt:lpstr>
      <vt:lpstr>opći uvjeti cesta</vt:lpstr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Korisnik;ružić slavko</dc:creator>
  <cp:lastModifiedBy>KRISTINA</cp:lastModifiedBy>
  <cp:lastPrinted>2023-07-12T11:06:02Z</cp:lastPrinted>
  <dcterms:created xsi:type="dcterms:W3CDTF">2013-08-09T09:37:00Z</dcterms:created>
  <dcterms:modified xsi:type="dcterms:W3CDTF">2023-07-12T11:08:24Z</dcterms:modified>
</cp:coreProperties>
</file>