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PĆINA KOPRIVNIČKI BREGI\ODRŽAVANJE - ŠODRANJE NERAZVSTANIH CESTA\2023\"/>
    </mc:Choice>
  </mc:AlternateContent>
  <bookViews>
    <workbookView xWindow="-120" yWindow="-120" windowWidth="29040" windowHeight="15840"/>
  </bookViews>
  <sheets>
    <sheet name="Troškovnik" sheetId="1" r:id="rId1"/>
  </sheets>
  <definedNames>
    <definedName name="Cijena1">Troškovnik!$F$59:$F$59</definedName>
    <definedName name="Cijena2">Troškovnik!$F$63:$F$63</definedName>
    <definedName name="Cijena3">Troškovnik!$F$65:$F$65</definedName>
    <definedName name="Cijena4">Troškovnik!$F$67:$F$67</definedName>
    <definedName name="Cijena5">Troškovnik!$F$69:$F$69</definedName>
    <definedName name="Cijena6">Troškovnik!$F$73:$F$73</definedName>
    <definedName name="_xlnm.Print_Titles" localSheetId="0">Troškovnik!51:51</definedName>
    <definedName name="_xlnm.Print_Area" localSheetId="0">Troškovnik!$A$1:$H$100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4" i="1" l="1"/>
  <c r="G75" i="1"/>
  <c r="G70" i="1"/>
  <c r="G71" i="1"/>
  <c r="G60" i="1"/>
  <c r="G61" i="1"/>
  <c r="G59" i="1"/>
  <c r="K59" i="1" s="1"/>
  <c r="G63" i="1"/>
  <c r="M63" i="1" s="1"/>
  <c r="G65" i="1"/>
  <c r="M65" i="1" s="1"/>
  <c r="G67" i="1"/>
  <c r="K67" i="1" s="1"/>
  <c r="G69" i="1"/>
  <c r="M69" i="1" s="1"/>
  <c r="G73" i="1"/>
  <c r="K73" i="1" s="1"/>
  <c r="G77" i="1" l="1"/>
  <c r="G82" i="1" s="1"/>
  <c r="G91" i="1" s="1"/>
  <c r="K65" i="1"/>
  <c r="K69" i="1"/>
  <c r="M73" i="1"/>
  <c r="K63" i="1"/>
  <c r="M67" i="1"/>
  <c r="M59" i="1"/>
  <c r="G93" i="1" l="1"/>
  <c r="G95" i="1" s="1"/>
</calcChain>
</file>

<file path=xl/sharedStrings.xml><?xml version="1.0" encoding="utf-8"?>
<sst xmlns="http://schemas.openxmlformats.org/spreadsheetml/2006/main" count="80" uniqueCount="48">
  <si>
    <t>TROŠKOVNIK</t>
  </si>
  <si>
    <t>009/22</t>
  </si>
  <si>
    <t>Održavanje nerazvrstanih cesta na području Općine Koprivnički Bregi</t>
  </si>
  <si>
    <t>Investitor: OPĆINA KOPRIVNIČKI BREGI</t>
  </si>
  <si>
    <t>U Koprivnici25.02.2022</t>
  </si>
  <si>
    <t>Stavka</t>
  </si>
  <si>
    <t>Opis</t>
  </si>
  <si>
    <t>Jmj</t>
  </si>
  <si>
    <t>Količina</t>
  </si>
  <si>
    <t>Cijena</t>
  </si>
  <si>
    <t>Iznos</t>
  </si>
  <si>
    <r>
      <rPr>
        <b/>
        <sz val="8"/>
        <color theme="1"/>
        <rFont val="Arial"/>
        <family val="2"/>
      </rPr>
      <t>OPĆINA KOPRIVNIČKI BREGI - Održavanje nerazvrstanih cesta</t>
    </r>
  </si>
  <si>
    <r>
      <rPr>
        <b/>
        <sz val="8"/>
        <color theme="1"/>
        <rFont val="Arial"/>
        <family val="2"/>
      </rPr>
      <t>Radovi</t>
    </r>
  </si>
  <si>
    <r>
      <rPr>
        <b/>
        <sz val="8"/>
        <color theme="1"/>
        <rFont val="Arial"/>
        <family val="2"/>
      </rPr>
      <t>Održavanje cesta - okvirna ponuda</t>
    </r>
  </si>
  <si>
    <r>
      <rPr>
        <sz val="8"/>
        <color theme="1"/>
        <rFont val="Arial"/>
        <family val="2"/>
      </rPr>
      <t>Dobava i dostava prirodnog dravskog šljunka sa šljunkare "GABAJEVA GREDA" prosječna udaljenost prijevoza 10 km.</t>
    </r>
  </si>
  <si>
    <t>t</t>
  </si>
  <si>
    <r>
      <rPr>
        <sz val="8"/>
        <color theme="1"/>
        <rFont val="Arial"/>
        <family val="2"/>
      </rPr>
      <t>Profiliranje puta grederom, uzdužno i poprečno</t>
    </r>
  </si>
  <si>
    <t>m2</t>
  </si>
  <si>
    <r>
      <rPr>
        <sz val="8"/>
        <color theme="1"/>
        <rFont val="Arial"/>
        <family val="2"/>
      </rPr>
      <t>Profiliranje puta grederom uz mjestimični dodatak kamena ili šljunka</t>
    </r>
  </si>
  <si>
    <r>
      <rPr>
        <sz val="8"/>
        <color theme="1"/>
        <rFont val="Arial"/>
        <family val="2"/>
      </rPr>
      <t>Dobava i dostava kamenog materijala iz kamenoloma "LJUBEŠČICA"-eruptivna zapuna</t>
    </r>
  </si>
  <si>
    <r>
      <rPr>
        <sz val="8"/>
        <color theme="1"/>
        <rFont val="Arial"/>
        <family val="2"/>
      </rPr>
      <t>Izrada bankina. Dobava, dostava, razastiranje i sabijanje mješovitog kamenog materijala (eruptivna zapuna) u bankine širine do 1,00 m u sloju 10 cm. Obračun po m2 izrađene bankine.</t>
    </r>
  </si>
  <si>
    <r>
      <rPr>
        <sz val="8"/>
        <color theme="1"/>
        <rFont val="Arial"/>
        <family val="2"/>
      </rPr>
      <t>Krpanje udarnih rupa na asfaltiranim kolnicima i pješačkim stazama sa svim pripremnim radovima. Krpanje se vrši asfaltnom masom granulata 8 mm u toku godine, a prema potrebi. 
Obračun po toni ugrađene mase.</t>
    </r>
  </si>
  <si>
    <r>
      <rPr>
        <b/>
        <sz val="8"/>
        <color theme="1"/>
        <rFont val="Arial"/>
        <family val="2"/>
      </rPr>
      <t>Održavanje cesta - okvirna ponuda ukupno:</t>
    </r>
  </si>
  <si>
    <r>
      <rPr>
        <b/>
        <sz val="8"/>
        <color theme="1"/>
        <rFont val="Arial"/>
        <family val="2"/>
      </rPr>
      <t>OPĆINA KOPRIVNIČKI BREGI - Održavanje nerazvrstanih cesta ukupno:</t>
    </r>
  </si>
  <si>
    <t>REKAPITULACIJA</t>
  </si>
  <si>
    <r>
      <rPr>
        <b/>
        <sz val="8"/>
        <color theme="1"/>
        <rFont val="Arial"/>
        <family val="2"/>
      </rPr>
      <t>OPĆINA KOPRIVNIČKI BREGI - Održavanje nerazvrstanih cesta</t>
    </r>
  </si>
  <si>
    <t>UKUPNO:</t>
  </si>
  <si>
    <t>PDV(25%):</t>
  </si>
  <si>
    <t>SVEUKUPNO:</t>
  </si>
  <si>
    <t>Izvoditelj:</t>
  </si>
  <si>
    <t>Dobava i dostava drobljenog dravskog šljunka sa šljunkare "GABAJEVA GREDA" prosječna udaljenost prijevoza 10 km.</t>
  </si>
  <si>
    <t>Strojno skidanje bankina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</si>
  <si>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</si>
  <si>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</si>
  <si>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</si>
  <si>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</si>
  <si>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</si>
  <si>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</si>
  <si>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</si>
  <si>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</si>
  <si>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</si>
  <si>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Strojni iskop odvodnih jaraka sa utovarom iskopa u vozilo i odvozom na deponiju do 10 km. Prosječna površina presjeka jarka je cca 0,80 m2.Obračun po m' iskopanog jarka</t>
  </si>
  <si>
    <t>m</t>
  </si>
  <si>
    <t>€</t>
  </si>
  <si>
    <t>Obrazac 2.</t>
  </si>
  <si>
    <t>U Koprivničkim Bregima veljača 2023.</t>
  </si>
  <si>
    <t>Evidencijski broj nabave: 4/23</t>
  </si>
  <si>
    <t>U Koprivničkim Bregima  veljača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</si>
</sst>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1" fillId="0" borderId="0" xfId="0" applyNumberFormat="1" applyFont="1" applyProtection="1">
      <protection locked="0"/>
    </xf>
    <xf numFmtId="0" fontId="1" fillId="2" borderId="0" xfId="0" applyFont="1" applyFill="1"/>
    <xf numFmtId="0" fontId="1" fillId="2" borderId="0" xfId="0" applyFont="1" applyFill="1" applyAlignment="1">
      <alignment horizontal="justify"/>
    </xf>
    <xf numFmtId="4" fontId="2" fillId="2" borderId="0" xfId="0" applyNumberFormat="1" applyFont="1" applyFill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justify"/>
    </xf>
    <xf numFmtId="4" fontId="2" fillId="0" borderId="0" xfId="0" applyNumberFormat="1" applyFont="1"/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/>
    <xf numFmtId="4" fontId="1" fillId="0" borderId="2" xfId="0" applyNumberFormat="1" applyFont="1" applyBorder="1" applyProtection="1">
      <protection locked="0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view="pageLayout" zoomScaleNormal="100" workbookViewId="0">
      <selection activeCell="C101" sqref="C101"/>
    </sheetView>
  </sheetViews>
  <sheetFormatPr defaultColWidth="9.140625" defaultRowHeight="11.25" x14ac:dyDescent="0.2"/>
  <cols>
    <col min="1" max="1" width="2.7109375" style="14" customWidth="1"/>
    <col min="2" max="2" width="6.7109375" style="14" customWidth="1"/>
    <col min="3" max="3" width="46" style="14" customWidth="1"/>
    <col min="4" max="4" width="4.42578125" style="14" customWidth="1"/>
    <col min="5" max="5" width="9.7109375" style="14" customWidth="1"/>
    <col min="6" max="6" width="8.7109375" style="14" customWidth="1"/>
    <col min="7" max="7" width="11.7109375" style="14" customWidth="1"/>
    <col min="8" max="14" width="9.140625" style="1" hidden="1" customWidth="1"/>
    <col min="15" max="15" width="9.140625" style="1" customWidth="1"/>
    <col min="16" max="16384" width="9.140625" style="1"/>
  </cols>
  <sheetData>
    <row r="1" spans="1:14" customFormat="1" ht="11.25" customHeight="1" x14ac:dyDescent="0.25">
      <c r="F1" s="14" t="s">
        <v>44</v>
      </c>
      <c r="H1" s="1"/>
      <c r="I1" s="1"/>
      <c r="J1" s="1"/>
      <c r="K1" s="1"/>
      <c r="L1" s="1"/>
      <c r="M1" s="1"/>
      <c r="N1" s="1"/>
    </row>
    <row r="2" spans="1:14" customFormat="1" ht="11.25" customHeight="1" x14ac:dyDescent="0.25">
      <c r="H2" s="1"/>
      <c r="I2" s="1"/>
      <c r="J2" s="1"/>
      <c r="K2" s="1"/>
      <c r="L2" s="1"/>
      <c r="M2" s="1"/>
      <c r="N2" s="1"/>
    </row>
    <row r="3" spans="1:14" customFormat="1" ht="11.25" customHeight="1" x14ac:dyDescent="0.25">
      <c r="H3" s="1"/>
      <c r="I3" s="1"/>
      <c r="J3" s="1"/>
      <c r="K3" s="1"/>
      <c r="L3" s="1"/>
      <c r="M3" s="1"/>
      <c r="N3" s="1"/>
    </row>
    <row r="4" spans="1:14" customFormat="1" ht="11.25" customHeight="1" x14ac:dyDescent="0.25">
      <c r="H4" s="1"/>
      <c r="I4" s="1"/>
      <c r="J4" s="1"/>
      <c r="K4" s="1"/>
      <c r="L4" s="1"/>
      <c r="M4" s="1"/>
      <c r="N4" s="1"/>
    </row>
    <row r="5" spans="1:14" customFormat="1" ht="11.25" customHeight="1" x14ac:dyDescent="0.25">
      <c r="B5" s="33"/>
      <c r="C5" s="33"/>
      <c r="H5" s="1"/>
      <c r="I5" s="1"/>
      <c r="J5" s="1"/>
      <c r="K5" s="1"/>
      <c r="L5" s="1"/>
      <c r="M5" s="1"/>
      <c r="N5" s="1"/>
    </row>
    <row r="6" spans="1:14" customFormat="1" ht="11.25" customHeight="1" x14ac:dyDescent="0.25">
      <c r="B6" s="35"/>
      <c r="C6" s="35"/>
      <c r="H6" s="1"/>
      <c r="I6" s="1"/>
      <c r="J6" s="1"/>
      <c r="K6" s="1"/>
      <c r="L6" s="1"/>
      <c r="M6" s="1"/>
      <c r="N6" s="1"/>
    </row>
    <row r="7" spans="1:14" customFormat="1" ht="11.25" customHeight="1" x14ac:dyDescent="0.25">
      <c r="A7" s="1"/>
      <c r="H7" s="1"/>
      <c r="I7" s="1"/>
      <c r="J7" s="1"/>
      <c r="K7" s="1"/>
      <c r="L7" s="1"/>
      <c r="M7" s="1"/>
      <c r="N7" s="1"/>
    </row>
    <row r="8" spans="1:14" customFormat="1" ht="11.25" customHeight="1" x14ac:dyDescent="0.25">
      <c r="H8" s="1"/>
      <c r="I8" s="1"/>
      <c r="J8" s="1"/>
      <c r="K8" s="1"/>
      <c r="L8" s="1"/>
      <c r="M8" s="1"/>
      <c r="N8" s="1"/>
    </row>
    <row r="9" spans="1:14" customFormat="1" ht="11.25" customHeight="1" x14ac:dyDescent="0.25">
      <c r="H9" s="1"/>
      <c r="I9" s="1"/>
      <c r="J9" s="1"/>
      <c r="K9" s="1"/>
      <c r="L9" s="1"/>
      <c r="M9" s="1"/>
      <c r="N9" s="1"/>
    </row>
    <row r="10" spans="1:14" customFormat="1" ht="11.25" customHeight="1" x14ac:dyDescent="0.25">
      <c r="H10" s="1"/>
      <c r="I10" s="1"/>
      <c r="J10" s="1"/>
      <c r="K10" s="1"/>
      <c r="L10" s="1"/>
      <c r="M10" s="1"/>
      <c r="N10" s="1"/>
    </row>
    <row r="11" spans="1:14" customFormat="1" ht="11.25" customHeight="1" x14ac:dyDescent="0.25">
      <c r="H11" s="1"/>
      <c r="I11" s="1"/>
      <c r="J11" s="1"/>
      <c r="K11" s="1"/>
      <c r="L11" s="1"/>
      <c r="M11" s="1"/>
      <c r="N11" s="1"/>
    </row>
    <row r="12" spans="1:14" customFormat="1" ht="11.25" customHeight="1" x14ac:dyDescent="0.25">
      <c r="A12" s="37" t="s">
        <v>0</v>
      </c>
      <c r="B12" s="37"/>
      <c r="C12" s="37"/>
      <c r="D12" s="37"/>
      <c r="E12" s="37"/>
      <c r="F12" s="37"/>
      <c r="G12" s="37"/>
      <c r="H12" s="37"/>
      <c r="I12" s="1"/>
      <c r="J12" s="1"/>
      <c r="K12" s="1"/>
      <c r="L12" s="1"/>
      <c r="M12" s="1"/>
      <c r="N12" s="1"/>
    </row>
    <row r="13" spans="1:14" customFormat="1" ht="11.25" customHeight="1" x14ac:dyDescent="0.25">
      <c r="H13" s="1"/>
      <c r="I13" s="1"/>
      <c r="J13" s="1"/>
      <c r="K13" s="1"/>
      <c r="L13" s="1"/>
      <c r="M13" s="1"/>
      <c r="N13" s="1"/>
    </row>
    <row r="14" spans="1:14" customFormat="1" ht="11.25" customHeight="1" x14ac:dyDescent="0.25">
      <c r="H14" s="1"/>
      <c r="I14" s="1"/>
      <c r="J14" s="1"/>
      <c r="K14" s="1"/>
      <c r="L14" s="1"/>
      <c r="M14" s="1"/>
      <c r="N14" s="1"/>
    </row>
    <row r="15" spans="1:14" customFormat="1" ht="11.25" customHeight="1" x14ac:dyDescent="0.25">
      <c r="A15" s="32"/>
      <c r="B15" s="32" t="s">
        <v>1</v>
      </c>
      <c r="C15" s="32" t="s">
        <v>1</v>
      </c>
      <c r="D15" s="32" t="s">
        <v>1</v>
      </c>
      <c r="E15" s="32" t="s">
        <v>1</v>
      </c>
      <c r="F15" s="32" t="s">
        <v>1</v>
      </c>
      <c r="G15" s="32" t="s">
        <v>1</v>
      </c>
      <c r="H15" s="32"/>
      <c r="I15" s="1"/>
      <c r="J15" s="1"/>
      <c r="K15" s="1"/>
      <c r="L15" s="1"/>
      <c r="M15" s="1"/>
      <c r="N15" s="1"/>
    </row>
    <row r="16" spans="1:14" customFormat="1" ht="11.25" customHeight="1" x14ac:dyDescent="0.25">
      <c r="H16" s="1"/>
      <c r="I16" s="1"/>
      <c r="J16" s="1"/>
      <c r="K16" s="1"/>
      <c r="L16" s="1"/>
      <c r="M16" s="1"/>
      <c r="N16" s="1"/>
    </row>
    <row r="17" spans="1:14" customFormat="1" ht="11.25" customHeight="1" x14ac:dyDescent="0.25">
      <c r="A17" s="37" t="s">
        <v>2</v>
      </c>
      <c r="B17" s="37" t="s">
        <v>2</v>
      </c>
      <c r="C17" s="37" t="s">
        <v>2</v>
      </c>
      <c r="D17" s="37" t="s">
        <v>2</v>
      </c>
      <c r="E17" s="37" t="s">
        <v>2</v>
      </c>
      <c r="F17" s="37" t="s">
        <v>2</v>
      </c>
      <c r="G17" s="37" t="s">
        <v>2</v>
      </c>
      <c r="H17" s="37"/>
      <c r="I17" s="1"/>
      <c r="J17" s="1"/>
      <c r="K17" s="1"/>
      <c r="L17" s="1"/>
      <c r="M17" s="1"/>
      <c r="N17" s="1"/>
    </row>
    <row r="18" spans="1:14" customFormat="1" ht="11.25" customHeight="1" x14ac:dyDescent="0.25">
      <c r="H18" s="1"/>
      <c r="I18" s="1"/>
      <c r="J18" s="1"/>
      <c r="K18" s="1"/>
      <c r="L18" s="1"/>
      <c r="M18" s="1"/>
      <c r="N18" s="1"/>
    </row>
    <row r="19" spans="1:14" customFormat="1" ht="11.25" customHeight="1" x14ac:dyDescent="0.25">
      <c r="A19" s="36" t="s">
        <v>46</v>
      </c>
      <c r="B19" s="36"/>
      <c r="C19" s="36"/>
      <c r="D19" s="36"/>
      <c r="E19" s="36"/>
      <c r="F19" s="36"/>
      <c r="G19" s="36"/>
      <c r="H19" s="36"/>
      <c r="I19" s="1"/>
      <c r="J19" s="1"/>
      <c r="K19" s="1"/>
      <c r="L19" s="1"/>
      <c r="M19" s="1"/>
      <c r="N19" s="1"/>
    </row>
    <row r="20" spans="1:14" customFormat="1" ht="11.25" customHeight="1" x14ac:dyDescent="0.25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</row>
    <row r="21" spans="1:14" customFormat="1" ht="11.25" customHeight="1" x14ac:dyDescent="0.25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</row>
    <row r="22" spans="1:14" customFormat="1" ht="11.25" customHeight="1" x14ac:dyDescent="0.25">
      <c r="H22" s="1"/>
      <c r="I22" s="1"/>
      <c r="J22" s="1"/>
      <c r="K22" s="1"/>
      <c r="L22" s="1"/>
      <c r="M22" s="1"/>
      <c r="N22" s="1"/>
    </row>
    <row r="23" spans="1:14" customFormat="1" ht="11.25" customHeight="1" x14ac:dyDescent="0.25">
      <c r="A23" s="37" t="s">
        <v>3</v>
      </c>
      <c r="B23" s="37" t="s">
        <v>3</v>
      </c>
      <c r="C23" s="37" t="s">
        <v>3</v>
      </c>
      <c r="D23" s="37" t="s">
        <v>3</v>
      </c>
      <c r="E23" s="37" t="s">
        <v>3</v>
      </c>
      <c r="F23" s="37" t="s">
        <v>3</v>
      </c>
      <c r="G23" s="37" t="s">
        <v>3</v>
      </c>
      <c r="H23" s="37"/>
      <c r="I23" s="1"/>
      <c r="J23" s="1"/>
      <c r="K23" s="1"/>
      <c r="L23" s="1"/>
      <c r="M23" s="1"/>
      <c r="N23" s="1"/>
    </row>
    <row r="24" spans="1:14" customFormat="1" ht="11.25" customHeight="1" x14ac:dyDescent="0.25">
      <c r="H24" s="1"/>
      <c r="I24" s="1"/>
      <c r="J24" s="1"/>
      <c r="K24" s="1"/>
      <c r="L24" s="1"/>
      <c r="M24" s="1"/>
      <c r="N24" s="1"/>
    </row>
    <row r="25" spans="1:14" customFormat="1" ht="11.25" customHeight="1" x14ac:dyDescent="0.25">
      <c r="H25" s="1"/>
      <c r="I25" s="1"/>
      <c r="J25" s="1"/>
      <c r="K25" s="1"/>
      <c r="L25" s="1"/>
      <c r="M25" s="1"/>
      <c r="N25" s="1"/>
    </row>
    <row r="26" spans="1:14" customFormat="1" ht="11.25" customHeight="1" x14ac:dyDescent="0.25">
      <c r="H26" s="1"/>
      <c r="I26" s="1"/>
      <c r="J26" s="1"/>
      <c r="K26" s="1"/>
      <c r="L26" s="1"/>
      <c r="M26" s="1"/>
      <c r="N26" s="1"/>
    </row>
    <row r="27" spans="1:14" customFormat="1" ht="11.25" customHeight="1" x14ac:dyDescent="0.25">
      <c r="H27" s="1"/>
      <c r="I27" s="1"/>
      <c r="J27" s="1"/>
      <c r="K27" s="1"/>
      <c r="L27" s="1"/>
      <c r="M27" s="1"/>
      <c r="N27" s="1"/>
    </row>
    <row r="28" spans="1:14" customFormat="1" ht="11.25" customHeight="1" x14ac:dyDescent="0.25">
      <c r="H28" s="1"/>
      <c r="I28" s="1"/>
      <c r="J28" s="1"/>
      <c r="K28" s="1"/>
      <c r="L28" s="1"/>
      <c r="M28" s="1"/>
      <c r="N28" s="1"/>
    </row>
    <row r="29" spans="1:14" customFormat="1" ht="11.25" customHeight="1" x14ac:dyDescent="0.25">
      <c r="H29" s="1"/>
      <c r="I29" s="1"/>
      <c r="J29" s="1"/>
      <c r="K29" s="1"/>
      <c r="L29" s="1"/>
      <c r="M29" s="1"/>
      <c r="N29" s="1"/>
    </row>
    <row r="30" spans="1:14" customFormat="1" ht="11.25" customHeight="1" x14ac:dyDescent="0.25">
      <c r="H30" s="1"/>
      <c r="I30" s="1"/>
      <c r="J30" s="1"/>
      <c r="K30" s="1"/>
      <c r="L30" s="1"/>
      <c r="M30" s="1"/>
      <c r="N30" s="1"/>
    </row>
    <row r="31" spans="1:14" customFormat="1" ht="11.25" customHeight="1" x14ac:dyDescent="0.25">
      <c r="H31" s="1"/>
      <c r="I31" s="1"/>
      <c r="J31" s="1"/>
      <c r="K31" s="1"/>
      <c r="L31" s="1"/>
      <c r="M31" s="1"/>
      <c r="N31" s="1"/>
    </row>
    <row r="32" spans="1:14" customFormat="1" ht="11.25" customHeight="1" x14ac:dyDescent="0.25">
      <c r="H32" s="1"/>
      <c r="I32" s="1"/>
      <c r="J32" s="1"/>
      <c r="K32" s="1"/>
      <c r="L32" s="1"/>
      <c r="M32" s="1"/>
      <c r="N32" s="1"/>
    </row>
    <row r="33" spans="1:14" customFormat="1" ht="11.25" customHeight="1" x14ac:dyDescent="0.25">
      <c r="H33" s="1"/>
      <c r="I33" s="1"/>
      <c r="J33" s="1"/>
      <c r="K33" s="1"/>
      <c r="L33" s="1"/>
      <c r="M33" s="1"/>
      <c r="N33" s="1"/>
    </row>
    <row r="34" spans="1:14" customFormat="1" ht="11.25" customHeight="1" x14ac:dyDescent="0.25">
      <c r="B34" s="33"/>
      <c r="C34" s="33"/>
      <c r="D34" s="33"/>
      <c r="E34" s="33"/>
      <c r="F34" s="33"/>
      <c r="G34" s="33"/>
      <c r="H34" s="33"/>
      <c r="I34" s="1"/>
      <c r="J34" s="1"/>
      <c r="K34" s="1"/>
      <c r="L34" s="1"/>
      <c r="M34" s="1"/>
      <c r="N34" s="1"/>
    </row>
    <row r="35" spans="1:14" customFormat="1" ht="11.25" customHeight="1" x14ac:dyDescent="0.25">
      <c r="H35" s="1"/>
      <c r="I35" s="1"/>
      <c r="J35" s="1"/>
      <c r="K35" s="1"/>
      <c r="L35" s="1"/>
      <c r="M35" s="1"/>
      <c r="N35" s="1"/>
    </row>
    <row r="36" spans="1:14" customFormat="1" ht="11.25" customHeight="1" x14ac:dyDescent="0.25">
      <c r="B36" s="33"/>
      <c r="C36" s="33"/>
      <c r="D36" s="33"/>
      <c r="E36" s="33"/>
      <c r="F36" s="33"/>
      <c r="G36" s="33"/>
      <c r="H36" s="33"/>
      <c r="I36" s="1"/>
      <c r="J36" s="1"/>
      <c r="K36" s="1"/>
      <c r="L36" s="1"/>
      <c r="M36" s="1"/>
      <c r="N36" s="1"/>
    </row>
    <row r="37" spans="1:14" customFormat="1" ht="11.25" customHeight="1" x14ac:dyDescent="0.25">
      <c r="H37" s="1"/>
      <c r="I37" s="1"/>
      <c r="J37" s="1"/>
      <c r="K37" s="1"/>
      <c r="L37" s="1"/>
      <c r="M37" s="1"/>
      <c r="N37" s="1"/>
    </row>
    <row r="38" spans="1:14" customFormat="1" ht="11.25" customHeight="1" x14ac:dyDescent="0.25">
      <c r="B38" s="33"/>
      <c r="C38" s="33"/>
      <c r="D38" s="33"/>
      <c r="E38" s="33"/>
      <c r="F38" s="33"/>
      <c r="G38" s="33"/>
      <c r="H38" s="33"/>
      <c r="I38" s="1"/>
      <c r="J38" s="1"/>
      <c r="K38" s="1"/>
      <c r="L38" s="1"/>
      <c r="M38" s="1"/>
      <c r="N38" s="1"/>
    </row>
    <row r="39" spans="1:14" customFormat="1" ht="11.25" customHeight="1" x14ac:dyDescent="0.25">
      <c r="H39" s="1"/>
      <c r="I39" s="1"/>
      <c r="J39" s="1"/>
      <c r="K39" s="1"/>
      <c r="L39" s="1"/>
      <c r="M39" s="1"/>
      <c r="N39" s="1"/>
    </row>
    <row r="40" spans="1:14" customFormat="1" ht="11.25" customHeight="1" x14ac:dyDescent="0.25">
      <c r="H40" s="1"/>
      <c r="I40" s="1"/>
      <c r="J40" s="1"/>
      <c r="K40" s="1"/>
      <c r="L40" s="1"/>
      <c r="M40" s="1"/>
      <c r="N40" s="1"/>
    </row>
    <row r="41" spans="1:14" customFormat="1" ht="11.25" customHeight="1" x14ac:dyDescent="0.25">
      <c r="H41" s="1"/>
      <c r="I41" s="1"/>
      <c r="J41" s="1"/>
      <c r="K41" s="1"/>
      <c r="L41" s="1"/>
      <c r="M41" s="1"/>
      <c r="N41" s="1"/>
    </row>
    <row r="42" spans="1:14" customFormat="1" ht="11.25" customHeight="1" x14ac:dyDescent="0.25">
      <c r="H42" s="1"/>
      <c r="I42" s="1"/>
      <c r="J42" s="1"/>
      <c r="K42" s="1"/>
      <c r="L42" s="1"/>
      <c r="M42" s="1"/>
      <c r="N42" s="1"/>
    </row>
    <row r="43" spans="1:14" customFormat="1" ht="11.25" customHeight="1" x14ac:dyDescent="0.25">
      <c r="H43" s="1"/>
      <c r="I43" s="1"/>
      <c r="J43" s="1"/>
      <c r="K43" s="1"/>
      <c r="L43" s="1"/>
      <c r="M43" s="1"/>
      <c r="N43" s="1"/>
    </row>
    <row r="44" spans="1:14" customFormat="1" ht="11.25" customHeight="1" x14ac:dyDescent="0.25">
      <c r="H44" s="1"/>
      <c r="I44" s="1"/>
      <c r="J44" s="1"/>
      <c r="K44" s="1"/>
      <c r="L44" s="1"/>
      <c r="M44" s="1"/>
      <c r="N44" s="1"/>
    </row>
    <row r="45" spans="1:14" customFormat="1" ht="11.25" customHeight="1" x14ac:dyDescent="0.25">
      <c r="H45" s="1"/>
      <c r="I45" s="1"/>
      <c r="J45" s="1"/>
      <c r="K45" s="1"/>
      <c r="L45" s="1"/>
      <c r="M45" s="1"/>
      <c r="N45" s="1"/>
    </row>
    <row r="46" spans="1:14" customFormat="1" ht="11.25" customHeight="1" x14ac:dyDescent="0.25">
      <c r="H46" s="1"/>
      <c r="I46" s="1"/>
      <c r="J46" s="1"/>
      <c r="K46" s="1"/>
      <c r="L46" s="1"/>
      <c r="M46" s="1"/>
      <c r="N46" s="1"/>
    </row>
    <row r="47" spans="1:14" customFormat="1" ht="11.25" customHeight="1" x14ac:dyDescent="0.25">
      <c r="H47" s="1"/>
      <c r="I47" s="1"/>
      <c r="J47" s="1"/>
      <c r="K47" s="1"/>
      <c r="L47" s="1"/>
      <c r="M47" s="1"/>
      <c r="N47" s="1"/>
    </row>
    <row r="48" spans="1:14" customFormat="1" ht="11.25" customHeight="1" x14ac:dyDescent="0.25">
      <c r="A48" s="34" t="s">
        <v>45</v>
      </c>
      <c r="B48" s="34" t="s">
        <v>4</v>
      </c>
      <c r="C48" s="34" t="s">
        <v>4</v>
      </c>
      <c r="D48" s="34" t="s">
        <v>4</v>
      </c>
      <c r="E48" s="34" t="s">
        <v>4</v>
      </c>
      <c r="F48" s="34" t="s">
        <v>4</v>
      </c>
      <c r="G48" s="34" t="s">
        <v>4</v>
      </c>
      <c r="H48" s="34"/>
      <c r="I48" s="1"/>
      <c r="J48" s="1"/>
      <c r="K48" s="1"/>
      <c r="L48" s="1"/>
      <c r="M48" s="1"/>
      <c r="N48" s="1"/>
    </row>
    <row r="49" spans="1:14" customFormat="1" ht="11.25" customHeight="1" x14ac:dyDescent="0.25">
      <c r="H49" s="1"/>
      <c r="I49" s="1"/>
      <c r="J49" s="1"/>
      <c r="K49" s="1"/>
      <c r="L49" s="1"/>
      <c r="M49" s="1"/>
      <c r="N49" s="1"/>
    </row>
    <row r="50" spans="1:14" customFormat="1" ht="11.25" customHeight="1" x14ac:dyDescent="0.25">
      <c r="H50" s="1"/>
      <c r="I50" s="1"/>
      <c r="J50" s="1"/>
      <c r="K50" s="1"/>
      <c r="L50" s="1"/>
      <c r="M50" s="1"/>
      <c r="N50" s="1"/>
    </row>
    <row r="51" spans="1:14" customFormat="1" ht="24" customHeight="1" thickBot="1" x14ac:dyDescent="0.3">
      <c r="A51" s="3"/>
      <c r="B51" s="3" t="s">
        <v>5</v>
      </c>
      <c r="C51" s="3" t="s">
        <v>6</v>
      </c>
      <c r="D51" s="3" t="s">
        <v>7</v>
      </c>
      <c r="E51" s="3" t="s">
        <v>8</v>
      </c>
      <c r="F51" s="3" t="s">
        <v>9</v>
      </c>
      <c r="G51" s="3" t="s">
        <v>10</v>
      </c>
      <c r="H51" s="1"/>
      <c r="I51" s="1"/>
      <c r="J51" s="1"/>
      <c r="K51" s="1"/>
      <c r="L51" s="1"/>
      <c r="M51" s="1"/>
      <c r="N51" s="1"/>
    </row>
    <row r="52" spans="1:14" customFormat="1" ht="15" x14ac:dyDescent="0.25">
      <c r="A52" s="30"/>
      <c r="B52" s="30"/>
      <c r="C52" s="30"/>
      <c r="D52" s="30"/>
      <c r="E52" s="30"/>
      <c r="F52" s="30"/>
      <c r="G52" s="30"/>
      <c r="H52" s="1"/>
      <c r="I52" s="1"/>
      <c r="J52" s="1"/>
      <c r="K52" s="1"/>
      <c r="L52" s="1"/>
      <c r="M52" s="1"/>
      <c r="N52" s="1"/>
    </row>
    <row r="53" spans="1:14" customFormat="1" ht="11.25" customHeight="1" x14ac:dyDescent="0.25">
      <c r="B53" s="4"/>
      <c r="C53" s="5" t="s">
        <v>11</v>
      </c>
      <c r="H53" s="1"/>
      <c r="I53" s="1"/>
      <c r="J53" s="1"/>
      <c r="K53" s="1"/>
      <c r="L53" s="1"/>
      <c r="M53" s="1"/>
      <c r="N53" s="1"/>
    </row>
    <row r="55" spans="1:14" x14ac:dyDescent="0.2">
      <c r="B55" s="4"/>
      <c r="C55" s="5" t="s">
        <v>12</v>
      </c>
    </row>
    <row r="57" spans="1:14" x14ac:dyDescent="0.2">
      <c r="B57" s="4"/>
      <c r="C57" s="5" t="s">
        <v>13</v>
      </c>
    </row>
    <row r="59" spans="1:14" ht="22.5" x14ac:dyDescent="0.2">
      <c r="A59" s="6"/>
      <c r="B59" s="20" t="s">
        <v>32</v>
      </c>
      <c r="C59" s="22" t="s">
        <v>14</v>
      </c>
      <c r="D59" s="7" t="s">
        <v>15</v>
      </c>
      <c r="E59" s="8">
        <v>80</v>
      </c>
      <c r="F59" s="9"/>
      <c r="G59" s="8" t="str">
        <f>IF(ISBLANK(F59),"", ROUND(PRODUCT(E59, ROUND(IF(ISBLANK(F59),0, F59),2)),2))</f>
        <v/>
      </c>
      <c r="K59" s="1" t="str">
        <f>G59</f>
        <v/>
      </c>
      <c r="M59" s="1" t="str">
        <f>G59</f>
        <v/>
      </c>
    </row>
    <row r="60" spans="1:14" x14ac:dyDescent="0.2">
      <c r="B60" s="21"/>
      <c r="C60" s="19"/>
      <c r="G60" s="8" t="str">
        <f t="shared" ref="G60:G61" si="0">IF(ISBLANK(F60),"", ROUND(PRODUCT(E60, ROUND(IF(ISBLANK(F60),0, F60),2)),2))</f>
        <v/>
      </c>
    </row>
    <row r="61" spans="1:14" ht="22.5" x14ac:dyDescent="0.2">
      <c r="B61" s="21" t="s">
        <v>33</v>
      </c>
      <c r="C61" s="22" t="s">
        <v>30</v>
      </c>
      <c r="D61" s="7" t="s">
        <v>15</v>
      </c>
      <c r="E61" s="8">
        <v>800</v>
      </c>
      <c r="F61" s="9"/>
      <c r="G61" s="8" t="str">
        <f t="shared" si="0"/>
        <v/>
      </c>
    </row>
    <row r="62" spans="1:14" x14ac:dyDescent="0.2">
      <c r="B62" s="21"/>
      <c r="C62" s="19"/>
    </row>
    <row r="63" spans="1:14" x14ac:dyDescent="0.2">
      <c r="A63" s="6"/>
      <c r="B63" s="20" t="s">
        <v>34</v>
      </c>
      <c r="C63" s="22" t="s">
        <v>16</v>
      </c>
      <c r="D63" s="7" t="s">
        <v>17</v>
      </c>
      <c r="E63" s="8">
        <v>130000</v>
      </c>
      <c r="F63" s="9"/>
      <c r="G63" s="8" t="str">
        <f>IF(ISBLANK(F63),"", ROUND(PRODUCT(E63, ROUND(IF(ISBLANK(F63),0, F63),2)),2))</f>
        <v/>
      </c>
      <c r="K63" s="1" t="str">
        <f>G63</f>
        <v/>
      </c>
      <c r="M63" s="1" t="str">
        <f>G63</f>
        <v/>
      </c>
    </row>
    <row r="64" spans="1:14" x14ac:dyDescent="0.2">
      <c r="B64" s="21"/>
      <c r="C64" s="19"/>
    </row>
    <row r="65" spans="1:13" ht="22.5" x14ac:dyDescent="0.2">
      <c r="A65" s="6"/>
      <c r="B65" s="20" t="s">
        <v>35</v>
      </c>
      <c r="C65" s="22" t="s">
        <v>18</v>
      </c>
      <c r="D65" s="7" t="s">
        <v>17</v>
      </c>
      <c r="E65" s="8">
        <v>150000</v>
      </c>
      <c r="F65" s="9"/>
      <c r="G65" s="8" t="str">
        <f>IF(ISBLANK(F65),"", ROUND(PRODUCT(E65, ROUND(IF(ISBLANK(F65),0, F65),2)),2))</f>
        <v/>
      </c>
      <c r="K65" s="1" t="str">
        <f>G65</f>
        <v/>
      </c>
      <c r="M65" s="1" t="str">
        <f>G65</f>
        <v/>
      </c>
    </row>
    <row r="66" spans="1:13" x14ac:dyDescent="0.2">
      <c r="B66" s="21"/>
      <c r="C66" s="19"/>
    </row>
    <row r="67" spans="1:13" ht="22.5" x14ac:dyDescent="0.2">
      <c r="A67" s="6"/>
      <c r="B67" s="20" t="s">
        <v>36</v>
      </c>
      <c r="C67" s="22" t="s">
        <v>19</v>
      </c>
      <c r="D67" s="7" t="s">
        <v>15</v>
      </c>
      <c r="E67" s="8">
        <v>200</v>
      </c>
      <c r="F67" s="9"/>
      <c r="G67" s="8" t="str">
        <f>IF(ISBLANK(F67),"", ROUND(PRODUCT(E67, ROUND(IF(ISBLANK(F67),0, F67),2)),2))</f>
        <v/>
      </c>
      <c r="K67" s="1" t="str">
        <f>G67</f>
        <v/>
      </c>
      <c r="M67" s="1" t="str">
        <f>G67</f>
        <v/>
      </c>
    </row>
    <row r="68" spans="1:13" x14ac:dyDescent="0.2">
      <c r="B68" s="21"/>
      <c r="C68" s="19"/>
    </row>
    <row r="69" spans="1:13" ht="45" x14ac:dyDescent="0.2">
      <c r="A69" s="6"/>
      <c r="B69" s="20" t="s">
        <v>37</v>
      </c>
      <c r="C69" s="22" t="s">
        <v>20</v>
      </c>
      <c r="D69" s="7" t="s">
        <v>17</v>
      </c>
      <c r="E69" s="8">
        <v>100</v>
      </c>
      <c r="F69" s="9"/>
      <c r="G69" s="8" t="str">
        <f>IF(ISBLANK(F69),"", ROUND(PRODUCT(E69, ROUND(IF(ISBLANK(F69),0, F69),2)),2))</f>
        <v/>
      </c>
      <c r="K69" s="1" t="str">
        <f>G69</f>
        <v/>
      </c>
      <c r="M69" s="1" t="str">
        <f>G69</f>
        <v/>
      </c>
    </row>
    <row r="70" spans="1:13" x14ac:dyDescent="0.2">
      <c r="A70" s="6"/>
      <c r="B70" s="20"/>
      <c r="C70" s="22"/>
      <c r="D70" s="7"/>
      <c r="E70" s="8"/>
      <c r="F70" s="9"/>
      <c r="G70" s="8" t="str">
        <f t="shared" ref="G70:G71" si="1">IF(ISBLANK(F70),"", ROUND(PRODUCT(E70, ROUND(IF(ISBLANK(F70),0, F70),2)),2))</f>
        <v/>
      </c>
    </row>
    <row r="71" spans="1:13" x14ac:dyDescent="0.2">
      <c r="A71" s="6"/>
      <c r="B71" s="20" t="s">
        <v>38</v>
      </c>
      <c r="C71" s="22" t="s">
        <v>31</v>
      </c>
      <c r="D71" s="7" t="s">
        <v>17</v>
      </c>
      <c r="E71" s="8">
        <v>10000</v>
      </c>
      <c r="F71" s="9"/>
      <c r="G71" s="8" t="str">
        <f t="shared" si="1"/>
        <v/>
      </c>
    </row>
    <row r="72" spans="1:13" x14ac:dyDescent="0.2">
      <c r="B72" s="21"/>
      <c r="C72" s="19"/>
    </row>
    <row r="73" spans="1:13" ht="56.25" x14ac:dyDescent="0.2">
      <c r="A73" s="6"/>
      <c r="B73" s="20" t="s">
        <v>39</v>
      </c>
      <c r="C73" s="22" t="s">
        <v>21</v>
      </c>
      <c r="D73" s="7" t="s">
        <v>15</v>
      </c>
      <c r="E73" s="8">
        <v>5</v>
      </c>
      <c r="F73" s="9"/>
      <c r="G73" s="8" t="str">
        <f>IF(ISBLANK(F73),"", ROUND(PRODUCT(E73, ROUND(IF(ISBLANK(F73),0, F73),2)),2))</f>
        <v/>
      </c>
      <c r="K73" s="1" t="str">
        <f>G73</f>
        <v/>
      </c>
      <c r="M73" s="1" t="str">
        <f>G73</f>
        <v/>
      </c>
    </row>
    <row r="74" spans="1:13" x14ac:dyDescent="0.2">
      <c r="A74" s="6"/>
      <c r="B74" s="20"/>
      <c r="C74" s="22"/>
      <c r="D74" s="7"/>
      <c r="E74" s="8"/>
      <c r="F74" s="9"/>
      <c r="G74" s="8" t="str">
        <f t="shared" ref="G74:G75" si="2">IF(ISBLANK(F74),"", ROUND(PRODUCT(E74, ROUND(IF(ISBLANK(F74),0, F74),2)),2))</f>
        <v/>
      </c>
    </row>
    <row r="75" spans="1:13" ht="33.75" x14ac:dyDescent="0.2">
      <c r="A75" s="24"/>
      <c r="B75" s="25" t="s">
        <v>40</v>
      </c>
      <c r="C75" s="26" t="s">
        <v>41</v>
      </c>
      <c r="D75" s="27" t="s">
        <v>42</v>
      </c>
      <c r="E75" s="28">
        <v>500</v>
      </c>
      <c r="F75" s="29"/>
      <c r="G75" s="28" t="str">
        <f t="shared" si="2"/>
        <v/>
      </c>
    </row>
    <row r="77" spans="1:13" x14ac:dyDescent="0.2">
      <c r="A77" s="10"/>
      <c r="B77" s="10"/>
      <c r="C77" s="11" t="s">
        <v>22</v>
      </c>
      <c r="D77" s="23" t="s">
        <v>43</v>
      </c>
      <c r="E77" s="10"/>
      <c r="F77" s="10"/>
      <c r="G77" s="12">
        <f>SUM(G59:G76)</f>
        <v>0</v>
      </c>
    </row>
    <row r="78" spans="1:13" x14ac:dyDescent="0.2">
      <c r="A78" s="10"/>
      <c r="B78" s="10"/>
      <c r="C78" s="11"/>
      <c r="D78" s="23"/>
      <c r="E78" s="10"/>
      <c r="F78" s="10"/>
      <c r="G78" s="12"/>
    </row>
    <row r="82" spans="1:7" ht="22.5" x14ac:dyDescent="0.2">
      <c r="A82" s="10"/>
      <c r="B82" s="10"/>
      <c r="C82" s="11" t="s">
        <v>23</v>
      </c>
      <c r="D82" s="23" t="s">
        <v>43</v>
      </c>
      <c r="E82" s="10"/>
      <c r="F82" s="10"/>
      <c r="G82" s="12">
        <f>G77</f>
        <v>0</v>
      </c>
    </row>
    <row r="85" spans="1:7" x14ac:dyDescent="0.2">
      <c r="C85" s="1"/>
    </row>
    <row r="87" spans="1:7" x14ac:dyDescent="0.2">
      <c r="C87" s="13" t="s">
        <v>24</v>
      </c>
    </row>
    <row r="89" spans="1:7" ht="22.5" x14ac:dyDescent="0.2">
      <c r="B89" s="4"/>
      <c r="C89" s="15" t="s">
        <v>25</v>
      </c>
      <c r="D89" s="13"/>
      <c r="G89" s="16"/>
    </row>
    <row r="91" spans="1:7" x14ac:dyDescent="0.2">
      <c r="A91" s="10"/>
      <c r="B91" s="10"/>
      <c r="C91" s="17" t="s">
        <v>26</v>
      </c>
      <c r="D91" s="23" t="s">
        <v>43</v>
      </c>
      <c r="E91" s="10"/>
      <c r="F91" s="10"/>
      <c r="G91" s="12">
        <f>G82</f>
        <v>0</v>
      </c>
    </row>
    <row r="93" spans="1:7" x14ac:dyDescent="0.2">
      <c r="A93" s="10"/>
      <c r="B93" s="10"/>
      <c r="C93" s="18" t="s">
        <v>27</v>
      </c>
      <c r="D93" s="23" t="s">
        <v>43</v>
      </c>
      <c r="E93" s="10"/>
      <c r="F93" s="10"/>
      <c r="G93" s="12">
        <f>ROUND((G91*0.25), 2)</f>
        <v>0</v>
      </c>
    </row>
    <row r="95" spans="1:7" x14ac:dyDescent="0.2">
      <c r="A95" s="10"/>
      <c r="B95" s="10"/>
      <c r="C95" s="18" t="s">
        <v>28</v>
      </c>
      <c r="D95" s="23" t="s">
        <v>43</v>
      </c>
      <c r="E95" s="10"/>
      <c r="F95" s="10"/>
      <c r="G95" s="12">
        <f>ROUND(SUM(G93,G91), 2)</f>
        <v>0</v>
      </c>
    </row>
    <row r="97" spans="3:7" x14ac:dyDescent="0.2">
      <c r="C97" s="31"/>
      <c r="D97" s="31"/>
      <c r="E97" s="31"/>
      <c r="F97" s="31"/>
      <c r="G97" s="31"/>
    </row>
    <row r="98" spans="3:7" x14ac:dyDescent="0.2">
      <c r="C98" s="31"/>
      <c r="D98" s="31"/>
      <c r="E98" s="31"/>
      <c r="F98" s="31"/>
      <c r="G98" s="31"/>
    </row>
    <row r="100" spans="3:7" x14ac:dyDescent="0.2">
      <c r="C100" s="14" t="s">
        <v>47</v>
      </c>
      <c r="F100" s="14" t="s">
        <v>29</v>
      </c>
    </row>
  </sheetData>
  <mergeCells count="12">
    <mergeCell ref="A19:H19"/>
    <mergeCell ref="B5:C5"/>
    <mergeCell ref="B6:C6"/>
    <mergeCell ref="A12:H12"/>
    <mergeCell ref="A15:H15"/>
    <mergeCell ref="A17:H17"/>
    <mergeCell ref="C97:G98"/>
    <mergeCell ref="A23:H23"/>
    <mergeCell ref="B34:H34"/>
    <mergeCell ref="B36:H36"/>
    <mergeCell ref="B38:H38"/>
    <mergeCell ref="A48:H48"/>
  </mergeCells>
  <pageMargins left="0.5" right="0.5" top="0.74" bottom="0.74" header="0.3" footer="0.3"/>
  <pageSetup paperSize="9" orientation="portrait" r:id="rId1"/>
  <headerFooter>
    <oddFooter>&amp;R&amp;"Calibri,Uobičajeno"&amp;K000000str. &amp;P od &amp;N</oddFooter>
    <evenHeader>&amp;L&amp;"Calibri,Regular"&amp;11&amp;K000000Troškovnik
009/22</evenHeader>
    <evenFooter>&amp;L&amp;"Calibri,Regular"&amp;11&amp;K000000Koming d.o.o. Pavelinska 38, 48000 Koprivnica&amp;R&amp;"Calibri,Regular"&amp;11&amp;K000000str. &amp;"Calibri,Regular"&amp;11&amp;P&amp;"Calibri,Regular"&amp;11 od &amp;"Calibri,Regular"&amp;11&amp;N</evenFooter>
    <firstHeader>&amp;L&amp;"Calibri,Regular"&amp;11&amp;K000000Troškovnik
009/22</firstHeader>
    <firstFooter>&amp;L&amp;"Calibri,Regular"&amp;11&amp;K000000Koming d.o.o. Pavelinska 38, 48000 Koprivnica&amp;R&amp;"Calibri,Regular"&amp;11&amp;K000000str. &amp;"Calibri,Regular"&amp;11&amp;P&amp;"Calibri,Regular"&amp;11 od &amp;"Calibri,Regular"&amp;11&amp;N</firstFooter>
  </headerFooter>
  <rowBreaks count="1" manualBreakCount="1">
    <brk id="50" max="1048576" man="1"/>
  </rowBreaks>
  <colBreaks count="1" manualBreakCount="1">
    <brk id="10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8</vt:i4>
      </vt:variant>
    </vt:vector>
  </HeadingPairs>
  <TitlesOfParts>
    <vt:vector size="9" baseType="lpstr">
      <vt:lpstr>Troškovnik</vt:lpstr>
      <vt:lpstr>Cijena1</vt:lpstr>
      <vt:lpstr>Cijena2</vt:lpstr>
      <vt:lpstr>Cijena3</vt:lpstr>
      <vt:lpstr>Cijena4</vt:lpstr>
      <vt:lpstr>Cijena5</vt:lpstr>
      <vt:lpstr>Cijena6</vt:lpstr>
      <vt:lpstr>Troškovnik!Ispis_naslova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Windows korisnik</cp:lastModifiedBy>
  <cp:lastPrinted>2023-02-14T09:00:10Z</cp:lastPrinted>
  <dcterms:created xsi:type="dcterms:W3CDTF">2015-10-16T11:56:38Z</dcterms:created>
  <dcterms:modified xsi:type="dcterms:W3CDTF">2023-02-14T09:00:14Z</dcterms:modified>
</cp:coreProperties>
</file>